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255" windowHeight="5550" activeTab="0"/>
  </bookViews>
  <sheets>
    <sheet name="Судостроитель 2,10" sheetId="1" r:id="rId1"/>
  </sheets>
  <definedNames>
    <definedName name="_ftn1" localSheetId="0">'Судостроитель 2,10'!$B$52</definedName>
    <definedName name="_ftn2" localSheetId="0">'Судостроитель 2,10'!$B$53</definedName>
    <definedName name="_ftnref1" localSheetId="0">'Судостроитель 2,10'!$F$4</definedName>
    <definedName name="_ftnref2" localSheetId="0">'Судостроитель 2,10'!$L$4</definedName>
  </definedNames>
  <calcPr fullCalcOnLoad="1"/>
</workbook>
</file>

<file path=xl/sharedStrings.xml><?xml version="1.0" encoding="utf-8"?>
<sst xmlns="http://schemas.openxmlformats.org/spreadsheetml/2006/main" count="197" uniqueCount="173">
  <si>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</si>
  <si>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</si>
  <si>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</si>
  <si>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</si>
  <si>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</si>
  <si>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</si>
  <si>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</si>
  <si>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</si>
  <si>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</si>
  <si>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</si>
  <si>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</si>
  <si>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</si>
  <si>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</si>
  <si>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</si>
  <si>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</si>
  <si>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</si>
  <si>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</si>
  <si>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</si>
  <si>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</si>
  <si>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</si>
  <si>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</si>
  <si>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</si>
  <si>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</si>
  <si>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Всего занятий</t>
  </si>
  <si>
    <t xml:space="preserve">Распределение обязательной нагрузки по  семестрам </t>
  </si>
  <si>
    <t>Учебная практика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</si>
  <si>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</si>
  <si>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</si>
  <si>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</si>
  <si>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</si>
  <si>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</si>
  <si>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</si>
  <si>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</si>
  <si>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</si>
  <si>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</si>
  <si>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</si>
  <si>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</si>
  <si>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</si>
  <si>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2. План учебного процесса</t>
  </si>
  <si>
    <t>Лабораторно-практические занятия</t>
  </si>
  <si>
    <t>ПМ.00</t>
  </si>
  <si>
    <t>дз</t>
  </si>
  <si>
    <t>О.00</t>
  </si>
  <si>
    <t>ОДБ.02</t>
  </si>
  <si>
    <t>ОДБ.03</t>
  </si>
  <si>
    <t>ОДБ.04</t>
  </si>
  <si>
    <t>ОДБ.05</t>
  </si>
  <si>
    <t>ОДБ.08</t>
  </si>
  <si>
    <t>ОДБ.09</t>
  </si>
  <si>
    <t>ОДП.01</t>
  </si>
  <si>
    <t>ОДП.02</t>
  </si>
  <si>
    <t>ОДП.03</t>
  </si>
  <si>
    <t>ОДП.04</t>
  </si>
  <si>
    <t>ОНРД.01</t>
  </si>
  <si>
    <t>Иностранный язык</t>
  </si>
  <si>
    <t>История</t>
  </si>
  <si>
    <t>ОБЖ</t>
  </si>
  <si>
    <t>II курс</t>
  </si>
  <si>
    <t>III курс</t>
  </si>
  <si>
    <t>- ,- ,- , э</t>
  </si>
  <si>
    <t>- ,- ,- , дз</t>
  </si>
  <si>
    <t>ОП.06</t>
  </si>
  <si>
    <t>Химия</t>
  </si>
  <si>
    <t>Биология</t>
  </si>
  <si>
    <t>Физика</t>
  </si>
  <si>
    <t>3 сем.</t>
  </si>
  <si>
    <t>4 сем.</t>
  </si>
  <si>
    <t>5 сем.</t>
  </si>
  <si>
    <t>ОБЩЕОБРАЗОВАТЕЛЬНЫЙ ЦИКЛ</t>
  </si>
  <si>
    <t>17     недель</t>
  </si>
  <si>
    <t>6 сем.</t>
  </si>
  <si>
    <t>Основы инженерной графики</t>
  </si>
  <si>
    <t>Основы механики</t>
  </si>
  <si>
    <t>Основы электротехники и электроники</t>
  </si>
  <si>
    <t>Основы материаловедения и технология общеслесарных работ</t>
  </si>
  <si>
    <t>Теория и устройство судна</t>
  </si>
  <si>
    <t>Основы судостроения</t>
  </si>
  <si>
    <t>ОП.07</t>
  </si>
  <si>
    <t>17   недель</t>
  </si>
  <si>
    <t>22   недели</t>
  </si>
  <si>
    <t>Выполнение ремонтных работ по корпусу судна, судовым механизмам, устройствам и системам</t>
  </si>
  <si>
    <t>ПМ.05</t>
  </si>
  <si>
    <t>ПМ.06</t>
  </si>
  <si>
    <t>Технологические процессы ремонта корпусов судов, судовых механизмов, устройств и систем</t>
  </si>
  <si>
    <t>Выполнение электрогазосварочных операций</t>
  </si>
  <si>
    <t>Технология электрогазосварочных работ</t>
  </si>
  <si>
    <t>МДК.05.01</t>
  </si>
  <si>
    <t>МДК.06.01</t>
  </si>
  <si>
    <t>УП.05</t>
  </si>
  <si>
    <t>ПП.05</t>
  </si>
  <si>
    <t>УП.06</t>
  </si>
  <si>
    <t>ПП.06</t>
  </si>
  <si>
    <t>Производственная практика</t>
  </si>
  <si>
    <t>ПМ.03</t>
  </si>
  <si>
    <t>МДК.03.01</t>
  </si>
  <si>
    <t>Технологический процесс сборки корпусов металлических судов</t>
  </si>
  <si>
    <t>УП.03</t>
  </si>
  <si>
    <t>ПП.03</t>
  </si>
  <si>
    <t xml:space="preserve">1з/5дз/1э </t>
  </si>
  <si>
    <t>-,э</t>
  </si>
  <si>
    <t xml:space="preserve">Информатика </t>
  </si>
  <si>
    <t>География</t>
  </si>
  <si>
    <t>23 недели</t>
  </si>
  <si>
    <r>
      <rPr>
        <b/>
        <sz val="14"/>
        <color indexed="8"/>
        <rFont val="Times New Roman"/>
        <family val="1"/>
      </rPr>
      <t>Консультации на одного обучающегося 4 часа в год</t>
    </r>
    <r>
      <rPr>
        <sz val="14"/>
        <color indexed="8"/>
        <rFont val="Times New Roman"/>
        <family val="1"/>
      </rPr>
      <t xml:space="preserve"> </t>
    </r>
  </si>
  <si>
    <t>2 недели</t>
  </si>
  <si>
    <t>2з/1дз/1э</t>
  </si>
  <si>
    <t xml:space="preserve">1з/1дз/2э </t>
  </si>
  <si>
    <t>Общие учебные дисциплины</t>
  </si>
  <si>
    <t>20   недель</t>
  </si>
  <si>
    <t>-з/9дз/3э</t>
  </si>
  <si>
    <t>9з/7дз/7э</t>
  </si>
  <si>
    <t>9з/7дз/8э</t>
  </si>
  <si>
    <t>10з/21дз/12э</t>
  </si>
  <si>
    <r>
      <t xml:space="preserve">1.1.Защита выпускной квалификационной работы с 18.06.2018 по </t>
    </r>
    <r>
      <rPr>
        <sz val="14"/>
        <rFont val="Times New Roman"/>
        <family val="1"/>
      </rPr>
      <t>01</t>
    </r>
    <r>
      <rPr>
        <sz val="14"/>
        <color indexed="8"/>
        <rFont val="Times New Roman"/>
        <family val="1"/>
      </rPr>
      <t>.07.2018 (всего 2 неделя)</t>
    </r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</si>
  <si>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</si>
  <si>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</si>
  <si>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</si>
  <si>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</si>
  <si>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</si>
  <si>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</si>
  <si>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</si>
  <si>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</si>
  <si>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ОУД.9</t>
  </si>
  <si>
    <t>ОУД.12</t>
  </si>
  <si>
    <t>ОУД.10</t>
  </si>
  <si>
    <t>ОУД.11</t>
  </si>
  <si>
    <t>Право</t>
  </si>
  <si>
    <t>Экономика</t>
  </si>
  <si>
    <t xml:space="preserve">Обществознание </t>
  </si>
  <si>
    <t>Психология</t>
  </si>
  <si>
    <t>Экология</t>
  </si>
  <si>
    <t>ОП.08</t>
  </si>
  <si>
    <t>Охрана труда</t>
  </si>
  <si>
    <t>ОУД.15</t>
  </si>
  <si>
    <t>ОУД. 13</t>
  </si>
  <si>
    <t>ОУД.14</t>
  </si>
  <si>
    <t>- ,- ,дз</t>
  </si>
  <si>
    <t>- ,- ,- ,- , дз</t>
  </si>
  <si>
    <t>-,  дз</t>
  </si>
  <si>
    <t>- ,- ,  дз</t>
  </si>
  <si>
    <t>ФК.00</t>
  </si>
  <si>
    <t>Сборка, монтаж (демонтаж) элементов судовых конструкций корпусов, устройств и систем металлических судов</t>
  </si>
  <si>
    <t>26.01.01 Судостроитель-судремонтник металлических судов 2016-2019</t>
  </si>
  <si>
    <t>Д/з</t>
  </si>
  <si>
    <t>з, З, З, З, дз</t>
  </si>
  <si>
    <t>з,д/з</t>
  </si>
  <si>
    <t>- ,- ,- ,Э</t>
  </si>
  <si>
    <t xml:space="preserve"> ,э</t>
  </si>
  <si>
    <t>д/з,д/з</t>
  </si>
  <si>
    <t>д,з</t>
  </si>
  <si>
    <t>д/з</t>
  </si>
  <si>
    <t>,дз</t>
  </si>
  <si>
    <t>Мировая и художественная культура</t>
  </si>
  <si>
    <t>Башкирский язык</t>
  </si>
  <si>
    <t>-,- , дз</t>
  </si>
  <si>
    <t>История ,культура РБ</t>
  </si>
  <si>
    <t>Выполнение индивидуального проекта</t>
  </si>
  <si>
    <t>5+1 пр</t>
  </si>
  <si>
    <t>7+1 пр</t>
  </si>
  <si>
    <t>5+2 пр</t>
  </si>
  <si>
    <t>3пр</t>
  </si>
  <si>
    <t xml:space="preserve"> Русский язык</t>
  </si>
  <si>
    <t xml:space="preserve"> Литература</t>
  </si>
  <si>
    <t>Математика</t>
  </si>
  <si>
    <t>ОУД.16</t>
  </si>
  <si>
    <t>ОУД.17</t>
  </si>
  <si>
    <t>УД.18.1</t>
  </si>
  <si>
    <t>УД18.2</t>
  </si>
  <si>
    <t>УД .19.2</t>
  </si>
  <si>
    <t>УД .19.1</t>
  </si>
  <si>
    <t>Учебные дисциплины по выбору из обязательных предметных областей</t>
  </si>
  <si>
    <t xml:space="preserve">Дополнительные учебные дисциплины по выбору </t>
  </si>
  <si>
    <t>д.з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</si>
</sst>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5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sz val="15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5" fillId="31" borderId="10" applyFont="0" applyFill="0" applyBorder="0" applyAlignment="0">
      <protection/>
    </xf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9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1" borderId="0" xfId="0" applyFont="1" applyFill="1" applyBorder="1" applyAlignment="1">
      <alignment/>
    </xf>
    <xf numFmtId="0" fontId="6" fillId="31" borderId="0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 wrapText="1"/>
    </xf>
    <xf numFmtId="0" fontId="0" fillId="31" borderId="0" xfId="0" applyFill="1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31" borderId="0" xfId="0" applyFont="1" applyFill="1" applyAlignment="1">
      <alignment/>
    </xf>
    <xf numFmtId="0" fontId="0" fillId="31" borderId="0" xfId="0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/>
      <protection/>
    </xf>
    <xf numFmtId="0" fontId="4" fillId="0" borderId="24" xfId="42" applyFont="1" applyBorder="1" applyAlignment="1" applyProtection="1">
      <alignment horizontal="center" vertical="center"/>
      <protection/>
    </xf>
    <xf numFmtId="0" fontId="2" fillId="4" borderId="25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8" fillId="0" borderId="33" xfId="0" applyFont="1" applyBorder="1" applyAlignment="1">
      <alignment horizontal="center" wrapText="1"/>
    </xf>
    <xf numFmtId="0" fontId="6" fillId="4" borderId="3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center" wrapText="1"/>
    </xf>
    <xf numFmtId="0" fontId="12" fillId="31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3" borderId="3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 quotePrefix="1">
      <alignment horizontal="center" vertical="center" wrapText="1"/>
    </xf>
    <xf numFmtId="49" fontId="6" fillId="0" borderId="29" xfId="0" applyNumberFormat="1" applyFont="1" applyBorder="1" applyAlignment="1">
      <alignment horizontal="center" wrapText="1"/>
    </xf>
    <xf numFmtId="0" fontId="63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64" fillId="31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2" fillId="33" borderId="18" xfId="0" applyFont="1" applyFill="1" applyBorder="1" applyAlignment="1">
      <alignment horizontal="center" vertical="center" wrapText="1"/>
    </xf>
    <xf numFmtId="0" fontId="5" fillId="31" borderId="46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vertical="center" wrapText="1"/>
    </xf>
    <xf numFmtId="0" fontId="5" fillId="31" borderId="47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shrinkToFit="1"/>
    </xf>
    <xf numFmtId="0" fontId="6" fillId="4" borderId="30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8" fillId="36" borderId="18" xfId="0" applyNumberFormat="1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wrapText="1"/>
    </xf>
    <xf numFmtId="0" fontId="6" fillId="36" borderId="25" xfId="0" applyFont="1" applyFill="1" applyBorder="1" applyAlignment="1">
      <alignment horizontal="center" vertical="center"/>
    </xf>
    <xf numFmtId="49" fontId="6" fillId="34" borderId="51" xfId="0" applyNumberFormat="1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48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 shrinkToFit="1"/>
    </xf>
    <xf numFmtId="0" fontId="4" fillId="0" borderId="57" xfId="0" applyFont="1" applyBorder="1" applyAlignment="1">
      <alignment horizontal="left" vertical="center" wrapText="1" shrinkToFit="1"/>
    </xf>
    <xf numFmtId="0" fontId="4" fillId="0" borderId="58" xfId="0" applyFont="1" applyBorder="1" applyAlignment="1">
      <alignment horizontal="left" vertical="center" wrapText="1" shrinkToFit="1"/>
    </xf>
    <xf numFmtId="49" fontId="6" fillId="0" borderId="53" xfId="0" applyNumberFormat="1" applyFont="1" applyBorder="1" applyAlignment="1">
      <alignment horizontal="center" wrapText="1"/>
    </xf>
    <xf numFmtId="0" fontId="17" fillId="0" borderId="19" xfId="0" applyFont="1" applyBorder="1" applyAlignment="1">
      <alignment horizontal="center" vertical="center" wrapText="1" shrinkToFit="1"/>
    </xf>
    <xf numFmtId="0" fontId="17" fillId="0" borderId="45" xfId="0" applyFont="1" applyBorder="1" applyAlignment="1">
      <alignment horizontal="center" vertical="center" wrapText="1" shrinkToFit="1"/>
    </xf>
    <xf numFmtId="0" fontId="17" fillId="0" borderId="21" xfId="0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38" borderId="17" xfId="0" applyFont="1" applyFill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4" fillId="38" borderId="21" xfId="0" applyFont="1" applyFill="1" applyBorder="1" applyAlignment="1">
      <alignment horizontal="center" wrapText="1"/>
    </xf>
    <xf numFmtId="0" fontId="5" fillId="38" borderId="17" xfId="0" applyFont="1" applyFill="1" applyBorder="1" applyAlignment="1">
      <alignment horizont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65" fillId="38" borderId="35" xfId="0" applyFont="1" applyFill="1" applyBorder="1" applyAlignment="1">
      <alignment wrapText="1"/>
    </xf>
    <xf numFmtId="0" fontId="4" fillId="38" borderId="32" xfId="0" applyFont="1" applyFill="1" applyBorder="1" applyAlignment="1">
      <alignment horizontal="center" wrapText="1"/>
    </xf>
    <xf numFmtId="0" fontId="4" fillId="38" borderId="29" xfId="0" applyFont="1" applyFill="1" applyBorder="1" applyAlignment="1">
      <alignment horizontal="center" wrapText="1"/>
    </xf>
    <xf numFmtId="0" fontId="65" fillId="38" borderId="59" xfId="0" applyFont="1" applyFill="1" applyBorder="1" applyAlignment="1">
      <alignment wrapText="1"/>
    </xf>
    <xf numFmtId="0" fontId="66" fillId="38" borderId="32" xfId="0" applyFont="1" applyFill="1" applyBorder="1" applyAlignment="1">
      <alignment horizontal="center" wrapText="1"/>
    </xf>
    <xf numFmtId="0" fontId="0" fillId="38" borderId="0" xfId="0" applyFill="1" applyAlignment="1">
      <alignment wrapText="1"/>
    </xf>
    <xf numFmtId="0" fontId="66" fillId="38" borderId="60" xfId="0" applyFont="1" applyFill="1" applyBorder="1" applyAlignment="1">
      <alignment horizont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wrapText="1"/>
    </xf>
    <xf numFmtId="0" fontId="4" fillId="38" borderId="41" xfId="0" applyFont="1" applyFill="1" applyBorder="1" applyAlignment="1">
      <alignment horizontal="center" wrapText="1"/>
    </xf>
    <xf numFmtId="0" fontId="4" fillId="38" borderId="61" xfId="0" applyFont="1" applyFill="1" applyBorder="1" applyAlignment="1">
      <alignment horizontal="center" wrapText="1"/>
    </xf>
    <xf numFmtId="0" fontId="4" fillId="38" borderId="62" xfId="0" applyFont="1" applyFill="1" applyBorder="1" applyAlignment="1">
      <alignment horizontal="center" wrapText="1"/>
    </xf>
    <xf numFmtId="0" fontId="4" fillId="38" borderId="22" xfId="0" applyFont="1" applyFill="1" applyBorder="1" applyAlignment="1">
      <alignment horizontal="center" wrapText="1"/>
    </xf>
    <xf numFmtId="0" fontId="66" fillId="38" borderId="41" xfId="0" applyFont="1" applyFill="1" applyBorder="1" applyAlignment="1">
      <alignment horizontal="center" wrapText="1"/>
    </xf>
    <xf numFmtId="0" fontId="4" fillId="38" borderId="48" xfId="0" applyFont="1" applyFill="1" applyBorder="1" applyAlignment="1">
      <alignment horizontal="center" wrapText="1"/>
    </xf>
    <xf numFmtId="0" fontId="4" fillId="38" borderId="56" xfId="0" applyFont="1" applyFill="1" applyBorder="1" applyAlignment="1">
      <alignment horizontal="center" wrapText="1"/>
    </xf>
    <xf numFmtId="0" fontId="5" fillId="38" borderId="57" xfId="0" applyFont="1" applyFill="1" applyBorder="1" applyAlignment="1">
      <alignment horizontal="center" vertical="center" wrapText="1"/>
    </xf>
    <xf numFmtId="0" fontId="5" fillId="38" borderId="58" xfId="0" applyFont="1" applyFill="1" applyBorder="1" applyAlignment="1">
      <alignment horizontal="center" vertical="center" wrapText="1"/>
    </xf>
    <xf numFmtId="0" fontId="4" fillId="38" borderId="57" xfId="0" applyFont="1" applyFill="1" applyBorder="1" applyAlignment="1">
      <alignment horizontal="center" wrapText="1"/>
    </xf>
    <xf numFmtId="0" fontId="0" fillId="38" borderId="58" xfId="0" applyFill="1" applyBorder="1" applyAlignment="1">
      <alignment horizontal="center" wrapText="1"/>
    </xf>
    <xf numFmtId="0" fontId="4" fillId="38" borderId="56" xfId="0" applyFont="1" applyFill="1" applyBorder="1" applyAlignment="1">
      <alignment horizontal="center" wrapText="1"/>
    </xf>
    <xf numFmtId="0" fontId="4" fillId="38" borderId="58" xfId="0" applyFont="1" applyFill="1" applyBorder="1" applyAlignment="1">
      <alignment horizontal="center" wrapText="1"/>
    </xf>
    <xf numFmtId="0" fontId="4" fillId="38" borderId="53" xfId="0" applyFont="1" applyFill="1" applyBorder="1" applyAlignment="1">
      <alignment horizontal="center" wrapText="1"/>
    </xf>
    <xf numFmtId="0" fontId="66" fillId="38" borderId="56" xfId="0" applyFont="1" applyFill="1" applyBorder="1" applyAlignment="1">
      <alignment horizontal="center" wrapText="1"/>
    </xf>
    <xf numFmtId="0" fontId="66" fillId="38" borderId="58" xfId="0" applyFont="1" applyFill="1" applyBorder="1" applyAlignment="1">
      <alignment horizontal="center" wrapText="1"/>
    </xf>
    <xf numFmtId="0" fontId="6" fillId="38" borderId="23" xfId="0" applyFont="1" applyFill="1" applyBorder="1" applyAlignment="1">
      <alignment horizontal="center" wrapText="1"/>
    </xf>
    <xf numFmtId="0" fontId="4" fillId="38" borderId="18" xfId="0" applyFont="1" applyFill="1" applyBorder="1" applyAlignment="1">
      <alignment horizont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0" fillId="0" borderId="43" xfId="0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0" fillId="0" borderId="35" xfId="0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wrapText="1"/>
    </xf>
    <xf numFmtId="0" fontId="0" fillId="38" borderId="21" xfId="0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5" fillId="38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wrapText="1"/>
    </xf>
    <xf numFmtId="0" fontId="5" fillId="38" borderId="21" xfId="0" applyFont="1" applyFill="1" applyBorder="1" applyAlignment="1">
      <alignment horizontal="center" wrapText="1"/>
    </xf>
    <xf numFmtId="0" fontId="66" fillId="38" borderId="19" xfId="0" applyFont="1" applyFill="1" applyBorder="1" applyAlignment="1">
      <alignment horizontal="center" wrapText="1"/>
    </xf>
    <xf numFmtId="0" fontId="4" fillId="38" borderId="21" xfId="0" applyFont="1" applyFill="1" applyBorder="1" applyAlignment="1">
      <alignment horizontal="center" wrapText="1"/>
    </xf>
    <xf numFmtId="0" fontId="66" fillId="38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left" vertical="center" wrapText="1"/>
    </xf>
    <xf numFmtId="0" fontId="6" fillId="4" borderId="65" xfId="0" applyFont="1" applyFill="1" applyBorder="1" applyAlignment="1">
      <alignment horizontal="left" vertical="center" wrapText="1"/>
    </xf>
    <xf numFmtId="0" fontId="6" fillId="4" borderId="66" xfId="0" applyFont="1" applyFill="1" applyBorder="1" applyAlignment="1">
      <alignment horizontal="left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" fillId="31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6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wrapText="1"/>
    </xf>
    <xf numFmtId="0" fontId="4" fillId="38" borderId="67" xfId="0" applyFont="1" applyFill="1" applyBorder="1" applyAlignment="1">
      <alignment horizontal="center" wrapText="1"/>
    </xf>
    <xf numFmtId="0" fontId="66" fillId="38" borderId="61" xfId="0" applyFont="1" applyFill="1" applyBorder="1" applyAlignment="1">
      <alignment horizontal="center" wrapText="1"/>
    </xf>
    <xf numFmtId="0" fontId="66" fillId="38" borderId="62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15" fillId="0" borderId="74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5" fillId="0" borderId="76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33" borderId="19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37" borderId="17" xfId="0" applyFont="1" applyFill="1" applyBorder="1" applyAlignment="1">
      <alignment horizontal="left" vertical="center"/>
    </xf>
    <xf numFmtId="0" fontId="52" fillId="37" borderId="17" xfId="0" applyFont="1" applyFill="1" applyBorder="1" applyAlignment="1">
      <alignment horizontal="left" vertical="center"/>
    </xf>
    <xf numFmtId="0" fontId="0" fillId="37" borderId="17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5" fillId="31" borderId="19" xfId="0" applyFont="1" applyFill="1" applyBorder="1" applyAlignment="1">
      <alignment horizontal="left" vertical="center" wrapText="1"/>
    </xf>
    <xf numFmtId="0" fontId="5" fillId="31" borderId="45" xfId="0" applyFont="1" applyFill="1" applyBorder="1" applyAlignment="1">
      <alignment horizontal="left" vertical="center" wrapText="1"/>
    </xf>
    <xf numFmtId="0" fontId="5" fillId="31" borderId="21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21" xfId="0" applyFill="1" applyBorder="1" applyAlignment="1">
      <alignment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38" borderId="12" xfId="0" applyFont="1" applyFill="1" applyBorder="1" applyAlignment="1">
      <alignment horizontal="center" vertical="center" textRotation="90" wrapText="1"/>
    </xf>
    <xf numFmtId="0" fontId="6" fillId="38" borderId="15" xfId="0" applyFont="1" applyFill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 wrapText="1"/>
    </xf>
    <xf numFmtId="0" fontId="5" fillId="38" borderId="4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wrapText="1"/>
    </xf>
    <xf numFmtId="0" fontId="4" fillId="38" borderId="60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horizontal="center" wrapText="1"/>
    </xf>
    <xf numFmtId="0" fontId="0" fillId="38" borderId="62" xfId="0" applyFill="1" applyBorder="1" applyAlignment="1">
      <alignment horizontal="center" wrapText="1"/>
    </xf>
    <xf numFmtId="0" fontId="6" fillId="38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wrapText="1" shrinkToFit="1"/>
    </xf>
    <xf numFmtId="0" fontId="4" fillId="0" borderId="80" xfId="0" applyFont="1" applyBorder="1" applyAlignment="1">
      <alignment horizontal="left" vertical="center" wrapText="1" shrinkToFit="1"/>
    </xf>
    <xf numFmtId="0" fontId="4" fillId="0" borderId="60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38" borderId="29" xfId="0" applyFont="1" applyFill="1" applyBorder="1" applyAlignment="1">
      <alignment horizontal="center" wrapText="1"/>
    </xf>
    <xf numFmtId="0" fontId="5" fillId="31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6" fillId="0" borderId="7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38" borderId="80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6" fillId="38" borderId="68" xfId="0" applyFont="1" applyFill="1" applyBorder="1" applyAlignment="1">
      <alignment horizontal="center" wrapText="1"/>
    </xf>
    <xf numFmtId="0" fontId="6" fillId="38" borderId="69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8" fillId="0" borderId="70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4" borderId="30" xfId="0" applyFont="1" applyFill="1" applyBorder="1" applyAlignment="1">
      <alignment horizontal="left" vertical="center"/>
    </xf>
    <xf numFmtId="0" fontId="6" fillId="4" borderId="65" xfId="0" applyFont="1" applyFill="1" applyBorder="1" applyAlignment="1">
      <alignment horizontal="left" vertical="center"/>
    </xf>
    <xf numFmtId="0" fontId="6" fillId="4" borderId="66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5" fillId="31" borderId="17" xfId="0" applyFont="1" applyFill="1" applyBorder="1" applyAlignment="1">
      <alignment vertical="center" wrapText="1"/>
    </xf>
    <xf numFmtId="0" fontId="5" fillId="31" borderId="18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6" fillId="0" borderId="7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top" wrapText="1"/>
    </xf>
    <xf numFmtId="0" fontId="6" fillId="0" borderId="79" xfId="0" applyFont="1" applyBorder="1" applyAlignment="1">
      <alignment horizontal="center" vertical="top" wrapText="1"/>
    </xf>
    <xf numFmtId="0" fontId="8" fillId="0" borderId="78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7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6" fillId="0" borderId="57" xfId="0" applyFont="1" applyBorder="1" applyAlignment="1">
      <alignment horizontal="center" vertical="top" wrapText="1"/>
    </xf>
    <xf numFmtId="0" fontId="6" fillId="0" borderId="79" xfId="0" applyFont="1" applyBorder="1" applyAlignment="1">
      <alignment/>
    </xf>
    <xf numFmtId="0" fontId="8" fillId="0" borderId="78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wrapText="1"/>
    </xf>
    <xf numFmtId="0" fontId="6" fillId="0" borderId="73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center" wrapText="1" shrinkToFit="1"/>
    </xf>
    <xf numFmtId="0" fontId="4" fillId="0" borderId="75" xfId="0" applyFont="1" applyBorder="1" applyAlignment="1">
      <alignment horizontal="left" vertical="center" wrapText="1" shrinkToFit="1"/>
    </xf>
    <xf numFmtId="0" fontId="4" fillId="0" borderId="62" xfId="0" applyFont="1" applyBorder="1" applyAlignment="1">
      <alignment horizontal="left" vertical="center" wrapText="1" shrinkToFit="1"/>
    </xf>
    <xf numFmtId="0" fontId="5" fillId="38" borderId="74" xfId="0" applyFont="1" applyFill="1" applyBorder="1" applyAlignment="1">
      <alignment horizontal="center" vertical="center" wrapText="1"/>
    </xf>
    <xf numFmtId="0" fontId="5" fillId="38" borderId="62" xfId="0" applyFont="1" applyFill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38" borderId="76" xfId="0" applyFont="1" applyFill="1" applyBorder="1" applyAlignment="1">
      <alignment horizontal="center" vertical="center" wrapText="1"/>
    </xf>
    <xf numFmtId="0" fontId="6" fillId="38" borderId="6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 shrinkToFit="1"/>
    </xf>
    <xf numFmtId="0" fontId="17" fillId="0" borderId="45" xfId="0" applyFont="1" applyBorder="1" applyAlignment="1">
      <alignment horizontal="center" vertical="center" wrapText="1" shrinkToFit="1"/>
    </xf>
    <xf numFmtId="0" fontId="17" fillId="0" borderId="21" xfId="0" applyFont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" fillId="38" borderId="68" xfId="0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66" fillId="38" borderId="21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67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26"/>
  <sheetViews>
    <sheetView tabSelected="1" zoomScale="57" zoomScaleNormal="57" zoomScalePageLayoutView="0" workbookViewId="0" topLeftCell="B40">
      <selection activeCell="V63" sqref="V63"/>
    </sheetView>
  </sheetViews>
  <sheetFormatPr defaultColWidth="9.140625" defaultRowHeight="15"/>
  <cols>
    <col min="1" max="1" width="8.8515625" style="0" hidden="1" customWidth="1"/>
    <col min="2" max="2" width="15.28125" style="0" customWidth="1"/>
    <col min="3" max="3" width="32.8515625" style="0" customWidth="1"/>
    <col min="4" max="4" width="15.140625" style="0" customWidth="1"/>
    <col min="5" max="5" width="19.7109375" style="0" customWidth="1"/>
    <col min="6" max="6" width="16.28125" style="0" customWidth="1"/>
    <col min="7" max="7" width="14.140625" style="0" customWidth="1"/>
    <col min="8" max="8" width="11.8515625" style="0" customWidth="1"/>
    <col min="9" max="9" width="12.57421875" style="78" customWidth="1"/>
    <col min="10" max="10" width="7.140625" style="0" customWidth="1"/>
    <col min="11" max="11" width="4.7109375" style="0" customWidth="1"/>
    <col min="12" max="12" width="7.00390625" style="0" customWidth="1"/>
    <col min="13" max="13" width="5.7109375" style="0" customWidth="1"/>
    <col min="14" max="14" width="6.7109375" style="0" customWidth="1"/>
    <col min="15" max="15" width="6.57421875" style="0" customWidth="1"/>
    <col min="16" max="16" width="14.28125" style="0" customWidth="1"/>
    <col min="17" max="17" width="13.57421875" style="0" customWidth="1"/>
    <col min="18" max="18" width="10.7109375" style="0" customWidth="1"/>
    <col min="19" max="19" width="2.7109375" style="0" customWidth="1"/>
    <col min="20" max="20" width="14.140625" style="0" customWidth="1"/>
  </cols>
  <sheetData>
    <row r="1" spans="5:9" ht="18.75">
      <c r="E1" s="97"/>
      <c r="I1" s="62"/>
    </row>
    <row r="2" spans="6:20" ht="18.75">
      <c r="F2" s="9"/>
      <c r="G2" s="1" t="s">
        <v>38</v>
      </c>
      <c r="H2" s="1"/>
      <c r="I2" s="492" t="s">
        <v>142</v>
      </c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</row>
    <row r="3" ht="15.75" thickBot="1">
      <c r="I3" s="62"/>
    </row>
    <row r="4" spans="2:20" s="2" customFormat="1" ht="54.75" customHeight="1" thickBot="1">
      <c r="B4" s="411" t="s">
        <v>0</v>
      </c>
      <c r="C4" s="414" t="s">
        <v>1</v>
      </c>
      <c r="D4" s="415"/>
      <c r="E4" s="416"/>
      <c r="F4" s="423" t="s">
        <v>9</v>
      </c>
      <c r="G4" s="400" t="s">
        <v>2</v>
      </c>
      <c r="H4" s="401"/>
      <c r="I4" s="401"/>
      <c r="J4" s="401"/>
      <c r="K4" s="401"/>
      <c r="L4" s="445" t="s">
        <v>24</v>
      </c>
      <c r="M4" s="446"/>
      <c r="N4" s="446"/>
      <c r="O4" s="446"/>
      <c r="P4" s="446"/>
      <c r="Q4" s="446"/>
      <c r="R4" s="446"/>
      <c r="S4" s="446"/>
      <c r="T4" s="447"/>
    </row>
    <row r="5" spans="2:20" s="2" customFormat="1" ht="39.75" customHeight="1" thickBot="1">
      <c r="B5" s="412"/>
      <c r="C5" s="417"/>
      <c r="D5" s="418"/>
      <c r="E5" s="419"/>
      <c r="F5" s="424"/>
      <c r="G5" s="366" t="s">
        <v>11</v>
      </c>
      <c r="H5" s="366" t="s">
        <v>12</v>
      </c>
      <c r="I5" s="400" t="s">
        <v>3</v>
      </c>
      <c r="J5" s="401"/>
      <c r="K5" s="402"/>
      <c r="L5" s="461" t="s">
        <v>4</v>
      </c>
      <c r="M5" s="462"/>
      <c r="N5" s="462"/>
      <c r="O5" s="463"/>
      <c r="P5" s="461" t="s">
        <v>57</v>
      </c>
      <c r="Q5" s="463"/>
      <c r="R5" s="448" t="s">
        <v>58</v>
      </c>
      <c r="S5" s="449"/>
      <c r="T5" s="450"/>
    </row>
    <row r="6" spans="2:20" s="2" customFormat="1" ht="39" customHeight="1" thickBot="1">
      <c r="B6" s="412"/>
      <c r="C6" s="417"/>
      <c r="D6" s="418"/>
      <c r="E6" s="419"/>
      <c r="F6" s="424"/>
      <c r="G6" s="367"/>
      <c r="H6" s="367"/>
      <c r="I6" s="369" t="s">
        <v>23</v>
      </c>
      <c r="J6" s="403" t="s">
        <v>10</v>
      </c>
      <c r="K6" s="404"/>
      <c r="L6" s="414" t="s">
        <v>5</v>
      </c>
      <c r="M6" s="416"/>
      <c r="N6" s="415" t="s">
        <v>7</v>
      </c>
      <c r="O6" s="466"/>
      <c r="P6" s="464" t="s">
        <v>65</v>
      </c>
      <c r="Q6" s="464" t="s">
        <v>66</v>
      </c>
      <c r="R6" s="455" t="s">
        <v>67</v>
      </c>
      <c r="S6" s="456"/>
      <c r="T6" s="451" t="s">
        <v>70</v>
      </c>
    </row>
    <row r="7" spans="2:20" s="2" customFormat="1" ht="18" customHeight="1">
      <c r="B7" s="412"/>
      <c r="C7" s="417"/>
      <c r="D7" s="418"/>
      <c r="E7" s="419"/>
      <c r="F7" s="424"/>
      <c r="G7" s="367"/>
      <c r="H7" s="367"/>
      <c r="I7" s="369"/>
      <c r="J7" s="371" t="s">
        <v>39</v>
      </c>
      <c r="K7" s="372"/>
      <c r="L7" s="417"/>
      <c r="M7" s="419"/>
      <c r="N7" s="467"/>
      <c r="O7" s="468"/>
      <c r="P7" s="465"/>
      <c r="Q7" s="465"/>
      <c r="R7" s="403"/>
      <c r="S7" s="404"/>
      <c r="T7" s="452"/>
    </row>
    <row r="8" spans="2:20" s="2" customFormat="1" ht="15" customHeight="1" hidden="1" thickBot="1">
      <c r="B8" s="412"/>
      <c r="C8" s="417"/>
      <c r="D8" s="418"/>
      <c r="E8" s="419"/>
      <c r="F8" s="424"/>
      <c r="G8" s="367"/>
      <c r="H8" s="367"/>
      <c r="I8" s="369"/>
      <c r="J8" s="373"/>
      <c r="K8" s="374"/>
      <c r="L8" s="7" t="s">
        <v>6</v>
      </c>
      <c r="M8" s="8" t="s">
        <v>6</v>
      </c>
      <c r="N8" s="8"/>
      <c r="O8" s="8"/>
      <c r="P8" s="11"/>
      <c r="Q8" s="11"/>
      <c r="R8" s="13"/>
      <c r="S8" s="13"/>
      <c r="T8" s="54"/>
    </row>
    <row r="9" spans="2:20" s="2" customFormat="1" ht="111.75" customHeight="1" thickBot="1">
      <c r="B9" s="413"/>
      <c r="C9" s="420"/>
      <c r="D9" s="421"/>
      <c r="E9" s="422"/>
      <c r="F9" s="425"/>
      <c r="G9" s="368"/>
      <c r="H9" s="368"/>
      <c r="I9" s="370"/>
      <c r="J9" s="375"/>
      <c r="K9" s="376"/>
      <c r="L9" s="475" t="s">
        <v>78</v>
      </c>
      <c r="M9" s="458"/>
      <c r="N9" s="469" t="s">
        <v>79</v>
      </c>
      <c r="O9" s="470"/>
      <c r="P9" s="12" t="s">
        <v>69</v>
      </c>
      <c r="Q9" s="91" t="s">
        <v>102</v>
      </c>
      <c r="R9" s="457" t="s">
        <v>69</v>
      </c>
      <c r="S9" s="458"/>
      <c r="T9" s="91" t="s">
        <v>108</v>
      </c>
    </row>
    <row r="10" spans="2:23" s="6" customFormat="1" ht="15.75" thickBot="1">
      <c r="B10" s="5">
        <v>1</v>
      </c>
      <c r="C10" s="426">
        <v>2</v>
      </c>
      <c r="D10" s="427"/>
      <c r="E10" s="428"/>
      <c r="F10" s="5">
        <v>3</v>
      </c>
      <c r="G10" s="10">
        <v>4</v>
      </c>
      <c r="H10" s="10">
        <v>5</v>
      </c>
      <c r="I10" s="79">
        <v>6</v>
      </c>
      <c r="J10" s="471">
        <v>7</v>
      </c>
      <c r="K10" s="472"/>
      <c r="L10" s="453">
        <v>8</v>
      </c>
      <c r="M10" s="454"/>
      <c r="N10" s="453">
        <v>9</v>
      </c>
      <c r="O10" s="454"/>
      <c r="P10" s="55">
        <v>10</v>
      </c>
      <c r="Q10" s="55">
        <v>11</v>
      </c>
      <c r="R10" s="459">
        <v>12</v>
      </c>
      <c r="S10" s="460"/>
      <c r="T10" s="55">
        <v>13</v>
      </c>
      <c r="U10" s="17"/>
      <c r="V10" s="17"/>
      <c r="W10" s="17"/>
    </row>
    <row r="11" spans="2:23" s="6" customFormat="1" ht="22.5" customHeight="1" thickBot="1">
      <c r="B11" s="40" t="s">
        <v>42</v>
      </c>
      <c r="C11" s="267" t="s">
        <v>68</v>
      </c>
      <c r="D11" s="268"/>
      <c r="E11" s="269"/>
      <c r="F11" s="100" t="s">
        <v>109</v>
      </c>
      <c r="G11" s="132">
        <v>3389</v>
      </c>
      <c r="H11" s="132">
        <v>1163</v>
      </c>
      <c r="I11" s="135">
        <v>2226</v>
      </c>
      <c r="J11" s="409">
        <v>834</v>
      </c>
      <c r="K11" s="410"/>
      <c r="L11" s="473">
        <v>550</v>
      </c>
      <c r="M11" s="474"/>
      <c r="N11" s="473">
        <v>548</v>
      </c>
      <c r="O11" s="474"/>
      <c r="P11" s="133">
        <v>384</v>
      </c>
      <c r="Q11" s="133">
        <v>530</v>
      </c>
      <c r="R11" s="473">
        <v>214</v>
      </c>
      <c r="S11" s="474"/>
      <c r="T11" s="134">
        <f>T13+T14+T15+T16+T17+T18+T19+T22+T23+T24+T25+T29+T30+T35</f>
        <v>0</v>
      </c>
      <c r="U11" s="244"/>
      <c r="V11" s="244"/>
      <c r="W11" s="17"/>
    </row>
    <row r="12" spans="2:23" s="6" customFormat="1" ht="22.5" customHeight="1">
      <c r="B12" s="108"/>
      <c r="C12" s="495" t="s">
        <v>107</v>
      </c>
      <c r="D12" s="496"/>
      <c r="E12" s="497"/>
      <c r="F12" s="109"/>
      <c r="G12" s="111"/>
      <c r="H12" s="113"/>
      <c r="I12" s="116"/>
      <c r="J12" s="483"/>
      <c r="K12" s="484"/>
      <c r="L12" s="407"/>
      <c r="M12" s="408"/>
      <c r="N12" s="407"/>
      <c r="O12" s="408"/>
      <c r="P12" s="220"/>
      <c r="Q12" s="220"/>
      <c r="R12" s="494"/>
      <c r="S12" s="484"/>
      <c r="T12" s="158"/>
      <c r="U12" s="18"/>
      <c r="V12" s="18"/>
      <c r="W12" s="17"/>
    </row>
    <row r="13" spans="2:23" s="6" customFormat="1" ht="18.75" customHeight="1">
      <c r="B13" s="107" t="s">
        <v>114</v>
      </c>
      <c r="C13" s="398" t="s">
        <v>161</v>
      </c>
      <c r="D13" s="399"/>
      <c r="E13" s="399"/>
      <c r="F13" s="481" t="s">
        <v>59</v>
      </c>
      <c r="G13" s="110">
        <f>H13+I13</f>
        <v>171</v>
      </c>
      <c r="H13" s="112">
        <v>57</v>
      </c>
      <c r="I13" s="114">
        <f>L13+N13+P13+Q13+R13+T13</f>
        <v>114</v>
      </c>
      <c r="J13" s="499">
        <v>114</v>
      </c>
      <c r="K13" s="500"/>
      <c r="L13" s="294">
        <v>16</v>
      </c>
      <c r="M13" s="295"/>
      <c r="N13" s="294">
        <v>22</v>
      </c>
      <c r="O13" s="295"/>
      <c r="P13" s="221">
        <v>36</v>
      </c>
      <c r="Q13" s="221">
        <v>40</v>
      </c>
      <c r="R13" s="387"/>
      <c r="S13" s="387"/>
      <c r="T13" s="115"/>
      <c r="U13" s="19"/>
      <c r="V13" s="19"/>
      <c r="W13" s="17"/>
    </row>
    <row r="14" spans="2:23" s="6" customFormat="1" ht="20.25" customHeight="1">
      <c r="B14" s="29" t="s">
        <v>115</v>
      </c>
      <c r="C14" s="398" t="s">
        <v>162</v>
      </c>
      <c r="D14" s="399"/>
      <c r="E14" s="399"/>
      <c r="F14" s="482"/>
      <c r="G14" s="110">
        <f aca="true" t="shared" si="0" ref="G14:G35">H14+I14</f>
        <v>258</v>
      </c>
      <c r="H14" s="26">
        <v>86</v>
      </c>
      <c r="I14" s="80">
        <v>172</v>
      </c>
      <c r="J14" s="377">
        <v>56</v>
      </c>
      <c r="K14" s="241"/>
      <c r="L14" s="242">
        <v>48</v>
      </c>
      <c r="M14" s="253"/>
      <c r="N14" s="242">
        <v>58</v>
      </c>
      <c r="O14" s="253"/>
      <c r="P14" s="183">
        <v>32</v>
      </c>
      <c r="Q14" s="183">
        <v>34</v>
      </c>
      <c r="R14" s="248"/>
      <c r="S14" s="248"/>
      <c r="T14" s="159"/>
      <c r="U14" s="19"/>
      <c r="V14" s="19"/>
      <c r="W14" s="17"/>
    </row>
    <row r="15" spans="2:23" s="6" customFormat="1" ht="19.5" customHeight="1">
      <c r="B15" s="29" t="s">
        <v>116</v>
      </c>
      <c r="C15" s="389" t="s">
        <v>54</v>
      </c>
      <c r="D15" s="389"/>
      <c r="E15" s="389"/>
      <c r="F15" s="89" t="s">
        <v>137</v>
      </c>
      <c r="G15" s="110">
        <f t="shared" si="0"/>
        <v>258</v>
      </c>
      <c r="H15" s="26">
        <v>86</v>
      </c>
      <c r="I15" s="80">
        <f>L15+N15+P15+Q15+R15</f>
        <v>172</v>
      </c>
      <c r="J15" s="377">
        <v>172</v>
      </c>
      <c r="K15" s="241"/>
      <c r="L15" s="242">
        <v>32</v>
      </c>
      <c r="M15" s="253"/>
      <c r="N15" s="242">
        <v>42</v>
      </c>
      <c r="O15" s="253"/>
      <c r="P15" s="183">
        <v>40</v>
      </c>
      <c r="Q15" s="183">
        <v>44</v>
      </c>
      <c r="R15" s="254">
        <v>14</v>
      </c>
      <c r="S15" s="254"/>
      <c r="T15" s="159"/>
      <c r="U15" s="19"/>
      <c r="V15" s="19"/>
      <c r="W15" s="17"/>
    </row>
    <row r="16" spans="1:23" s="6" customFormat="1" ht="39.75" customHeight="1">
      <c r="A16" s="14" t="s">
        <v>45</v>
      </c>
      <c r="B16" s="29" t="s">
        <v>117</v>
      </c>
      <c r="C16" s="393" t="s">
        <v>163</v>
      </c>
      <c r="D16" s="394"/>
      <c r="E16" s="395"/>
      <c r="F16" s="16" t="s">
        <v>59</v>
      </c>
      <c r="G16" s="110">
        <f t="shared" si="0"/>
        <v>429</v>
      </c>
      <c r="H16" s="26">
        <v>143</v>
      </c>
      <c r="I16" s="80">
        <f>L16+N16+P16+Q16+R16+T16</f>
        <v>286</v>
      </c>
      <c r="J16" s="377">
        <v>68</v>
      </c>
      <c r="K16" s="241"/>
      <c r="L16" s="242">
        <v>74</v>
      </c>
      <c r="M16" s="253"/>
      <c r="N16" s="242">
        <v>78</v>
      </c>
      <c r="O16" s="253"/>
      <c r="P16" s="183">
        <v>56</v>
      </c>
      <c r="Q16" s="183">
        <v>78</v>
      </c>
      <c r="R16" s="254"/>
      <c r="S16" s="254"/>
      <c r="T16" s="159"/>
      <c r="U16" s="19"/>
      <c r="V16" s="19"/>
      <c r="W16" s="17"/>
    </row>
    <row r="17" spans="2:23" s="6" customFormat="1" ht="18.75">
      <c r="B17" s="29" t="s">
        <v>118</v>
      </c>
      <c r="C17" s="389" t="s">
        <v>55</v>
      </c>
      <c r="D17" s="389"/>
      <c r="E17" s="389"/>
      <c r="F17" s="89" t="s">
        <v>136</v>
      </c>
      <c r="G17" s="110">
        <f t="shared" si="0"/>
        <v>275</v>
      </c>
      <c r="H17" s="26">
        <v>103</v>
      </c>
      <c r="I17" s="80">
        <f>L17+N17+P17+Q17</f>
        <v>172</v>
      </c>
      <c r="J17" s="377">
        <v>20</v>
      </c>
      <c r="K17" s="241"/>
      <c r="L17" s="250">
        <v>64</v>
      </c>
      <c r="M17" s="251"/>
      <c r="N17" s="250">
        <v>62</v>
      </c>
      <c r="O17" s="251"/>
      <c r="P17" s="187">
        <v>46</v>
      </c>
      <c r="Q17" s="183"/>
      <c r="R17" s="254"/>
      <c r="S17" s="254"/>
      <c r="T17" s="159"/>
      <c r="U17" s="19"/>
      <c r="V17" s="19"/>
      <c r="W17" s="17"/>
    </row>
    <row r="18" spans="1:23" s="6" customFormat="1" ht="20.25" customHeight="1">
      <c r="A18" s="14" t="s">
        <v>43</v>
      </c>
      <c r="B18" s="29" t="s">
        <v>119</v>
      </c>
      <c r="C18" s="491" t="s">
        <v>26</v>
      </c>
      <c r="D18" s="394"/>
      <c r="E18" s="395"/>
      <c r="F18" s="89" t="s">
        <v>144</v>
      </c>
      <c r="G18" s="110">
        <f t="shared" si="0"/>
        <v>258</v>
      </c>
      <c r="H18" s="26">
        <v>86</v>
      </c>
      <c r="I18" s="80">
        <v>172</v>
      </c>
      <c r="J18" s="377">
        <v>172</v>
      </c>
      <c r="K18" s="241"/>
      <c r="L18" s="250">
        <v>64</v>
      </c>
      <c r="M18" s="251"/>
      <c r="N18" s="250">
        <v>46</v>
      </c>
      <c r="O18" s="251"/>
      <c r="P18" s="187">
        <v>24</v>
      </c>
      <c r="Q18" s="183">
        <v>38</v>
      </c>
      <c r="R18" s="254"/>
      <c r="S18" s="254"/>
      <c r="T18" s="159"/>
      <c r="U18" s="19"/>
      <c r="V18" s="19"/>
      <c r="W18" s="17"/>
    </row>
    <row r="19" spans="1:23" s="6" customFormat="1" ht="20.25" customHeight="1">
      <c r="A19" s="14" t="s">
        <v>44</v>
      </c>
      <c r="B19" s="29" t="s">
        <v>120</v>
      </c>
      <c r="C19" s="491" t="s">
        <v>56</v>
      </c>
      <c r="D19" s="394"/>
      <c r="E19" s="395"/>
      <c r="F19" s="89" t="s">
        <v>138</v>
      </c>
      <c r="G19" s="110">
        <f t="shared" si="0"/>
        <v>176</v>
      </c>
      <c r="H19" s="26">
        <v>36</v>
      </c>
      <c r="I19" s="80">
        <f>L19+N19+P19+Q19+R19+T19</f>
        <v>140</v>
      </c>
      <c r="J19" s="377">
        <v>20</v>
      </c>
      <c r="K19" s="241"/>
      <c r="L19" s="250">
        <v>70</v>
      </c>
      <c r="M19" s="251"/>
      <c r="N19" s="250">
        <v>70</v>
      </c>
      <c r="O19" s="251"/>
      <c r="P19" s="187"/>
      <c r="Q19" s="183"/>
      <c r="R19" s="254"/>
      <c r="S19" s="254"/>
      <c r="T19" s="159"/>
      <c r="U19" s="19"/>
      <c r="V19" s="19"/>
      <c r="W19" s="17"/>
    </row>
    <row r="20" spans="1:23" s="6" customFormat="1" ht="34.5" customHeight="1">
      <c r="A20" s="14"/>
      <c r="B20" s="29"/>
      <c r="C20" s="485" t="s">
        <v>170</v>
      </c>
      <c r="D20" s="486"/>
      <c r="E20" s="487"/>
      <c r="F20" s="16"/>
      <c r="G20" s="190">
        <f t="shared" si="0"/>
        <v>0</v>
      </c>
      <c r="H20" s="191"/>
      <c r="I20" s="222"/>
      <c r="J20" s="192"/>
      <c r="K20" s="193"/>
      <c r="L20" s="185"/>
      <c r="M20" s="186"/>
      <c r="N20" s="185"/>
      <c r="O20" s="186"/>
      <c r="P20" s="183"/>
      <c r="Q20" s="183"/>
      <c r="R20" s="252"/>
      <c r="S20" s="498"/>
      <c r="T20" s="194"/>
      <c r="U20" s="19"/>
      <c r="V20" s="19"/>
      <c r="W20" s="17"/>
    </row>
    <row r="21" spans="1:23" s="6" customFormat="1" ht="20.25" customHeight="1">
      <c r="A21" s="14"/>
      <c r="B21" s="41" t="s">
        <v>121</v>
      </c>
      <c r="C21" s="178"/>
      <c r="D21" s="179"/>
      <c r="E21" s="180"/>
      <c r="F21" s="16"/>
      <c r="G21" s="190">
        <v>48</v>
      </c>
      <c r="H21" s="191">
        <v>12</v>
      </c>
      <c r="I21" s="222">
        <v>36</v>
      </c>
      <c r="J21" s="192"/>
      <c r="K21" s="193"/>
      <c r="L21" s="185"/>
      <c r="M21" s="186"/>
      <c r="N21" s="185"/>
      <c r="O21" s="186"/>
      <c r="P21" s="183"/>
      <c r="Q21" s="183"/>
      <c r="R21" s="252">
        <v>36</v>
      </c>
      <c r="S21" s="243"/>
      <c r="T21" s="194"/>
      <c r="U21" s="19"/>
      <c r="V21" s="19"/>
      <c r="W21" s="17"/>
    </row>
    <row r="22" spans="1:32" s="6" customFormat="1" ht="21.75" customHeight="1">
      <c r="A22" s="14" t="s">
        <v>46</v>
      </c>
      <c r="B22" s="29" t="s">
        <v>122</v>
      </c>
      <c r="C22" s="393" t="s">
        <v>100</v>
      </c>
      <c r="D22" s="394"/>
      <c r="E22" s="395"/>
      <c r="F22" s="89" t="s">
        <v>139</v>
      </c>
      <c r="G22" s="190">
        <f t="shared" si="0"/>
        <v>162</v>
      </c>
      <c r="H22" s="191">
        <v>54</v>
      </c>
      <c r="I22" s="222">
        <f>L22+N22+P22+Q22+R22+T22</f>
        <v>108</v>
      </c>
      <c r="J22" s="377">
        <v>36</v>
      </c>
      <c r="K22" s="241"/>
      <c r="L22" s="501">
        <v>36</v>
      </c>
      <c r="M22" s="501"/>
      <c r="N22" s="242">
        <v>40</v>
      </c>
      <c r="O22" s="253"/>
      <c r="P22" s="183">
        <v>32</v>
      </c>
      <c r="Q22" s="183"/>
      <c r="R22" s="248"/>
      <c r="S22" s="248"/>
      <c r="T22" s="194"/>
      <c r="U22" s="19"/>
      <c r="V22" s="58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6" customFormat="1" ht="21.75" customHeight="1">
      <c r="A23" s="14"/>
      <c r="B23" s="41" t="s">
        <v>124</v>
      </c>
      <c r="C23" s="390" t="s">
        <v>64</v>
      </c>
      <c r="D23" s="391"/>
      <c r="E23" s="392"/>
      <c r="F23" s="172" t="s">
        <v>146</v>
      </c>
      <c r="G23" s="190">
        <f t="shared" si="0"/>
        <v>270</v>
      </c>
      <c r="H23" s="195">
        <v>90</v>
      </c>
      <c r="I23" s="223">
        <f>L23+N23+P23+Q23+R23+T23</f>
        <v>180</v>
      </c>
      <c r="J23" s="405">
        <v>44</v>
      </c>
      <c r="K23" s="406"/>
      <c r="L23" s="396">
        <v>44</v>
      </c>
      <c r="M23" s="396"/>
      <c r="N23" s="381">
        <v>46</v>
      </c>
      <c r="O23" s="382"/>
      <c r="P23" s="196">
        <v>36</v>
      </c>
      <c r="Q23" s="196">
        <v>54</v>
      </c>
      <c r="R23" s="248"/>
      <c r="S23" s="248"/>
      <c r="T23" s="197"/>
      <c r="U23" s="19"/>
      <c r="V23" s="58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23" s="6" customFormat="1" ht="21" customHeight="1">
      <c r="B24" s="41" t="s">
        <v>125</v>
      </c>
      <c r="C24" s="388" t="s">
        <v>62</v>
      </c>
      <c r="D24" s="389"/>
      <c r="E24" s="389"/>
      <c r="F24" s="16" t="s">
        <v>60</v>
      </c>
      <c r="G24" s="190">
        <f t="shared" si="0"/>
        <v>171</v>
      </c>
      <c r="H24" s="191">
        <v>57</v>
      </c>
      <c r="I24" s="222">
        <f>L24+N24+P24+Q24+R24+T24</f>
        <v>114</v>
      </c>
      <c r="J24" s="377">
        <v>30</v>
      </c>
      <c r="K24" s="241"/>
      <c r="L24" s="242">
        <v>30</v>
      </c>
      <c r="M24" s="253"/>
      <c r="N24" s="242">
        <v>40</v>
      </c>
      <c r="O24" s="253"/>
      <c r="P24" s="183">
        <v>20</v>
      </c>
      <c r="Q24" s="183">
        <v>24</v>
      </c>
      <c r="R24" s="254"/>
      <c r="S24" s="254"/>
      <c r="T24" s="194"/>
      <c r="U24" s="19"/>
      <c r="V24" s="19"/>
      <c r="W24" s="17"/>
    </row>
    <row r="25" spans="2:23" s="6" customFormat="1" ht="19.5" customHeight="1">
      <c r="B25" s="41" t="s">
        <v>123</v>
      </c>
      <c r="C25" s="388" t="s">
        <v>128</v>
      </c>
      <c r="D25" s="389"/>
      <c r="E25" s="389"/>
      <c r="F25" s="31" t="s">
        <v>41</v>
      </c>
      <c r="G25" s="190">
        <f t="shared" si="0"/>
        <v>117</v>
      </c>
      <c r="H25" s="195">
        <v>39</v>
      </c>
      <c r="I25" s="223">
        <f>L25+N25+P25+Q25+R25+T25</f>
        <v>78</v>
      </c>
      <c r="J25" s="240">
        <v>10</v>
      </c>
      <c r="K25" s="241"/>
      <c r="L25" s="242"/>
      <c r="M25" s="243"/>
      <c r="N25" s="242"/>
      <c r="O25" s="243"/>
      <c r="P25" s="196"/>
      <c r="Q25" s="196"/>
      <c r="R25" s="252">
        <v>78</v>
      </c>
      <c r="S25" s="243"/>
      <c r="T25" s="197"/>
      <c r="U25" s="19"/>
      <c r="V25" s="19"/>
      <c r="W25" s="17"/>
    </row>
    <row r="26" spans="2:23" s="6" customFormat="1" ht="19.5" customHeight="1">
      <c r="B26" s="41" t="s">
        <v>134</v>
      </c>
      <c r="C26" s="388" t="s">
        <v>127</v>
      </c>
      <c r="D26" s="389"/>
      <c r="E26" s="389"/>
      <c r="F26" s="31" t="s">
        <v>41</v>
      </c>
      <c r="G26" s="190">
        <f t="shared" si="0"/>
        <v>60</v>
      </c>
      <c r="H26" s="195">
        <v>20</v>
      </c>
      <c r="I26" s="223">
        <f>L26+N26+P26+Q26+R26</f>
        <v>40</v>
      </c>
      <c r="J26" s="240">
        <v>10</v>
      </c>
      <c r="K26" s="241"/>
      <c r="L26" s="242"/>
      <c r="M26" s="243"/>
      <c r="N26" s="242"/>
      <c r="O26" s="243"/>
      <c r="P26" s="196"/>
      <c r="Q26" s="196">
        <v>40</v>
      </c>
      <c r="R26" s="252"/>
      <c r="S26" s="243"/>
      <c r="T26" s="197"/>
      <c r="U26" s="19"/>
      <c r="V26" s="19"/>
      <c r="W26" s="17"/>
    </row>
    <row r="27" spans="2:23" s="6" customFormat="1" ht="19.5" customHeight="1">
      <c r="B27" s="41" t="s">
        <v>135</v>
      </c>
      <c r="C27" s="131" t="s">
        <v>126</v>
      </c>
      <c r="D27" s="121"/>
      <c r="E27" s="122"/>
      <c r="F27" s="31" t="s">
        <v>41</v>
      </c>
      <c r="G27" s="190">
        <f t="shared" si="0"/>
        <v>130</v>
      </c>
      <c r="H27" s="195">
        <v>44</v>
      </c>
      <c r="I27" s="224">
        <v>86</v>
      </c>
      <c r="J27" s="240">
        <v>10</v>
      </c>
      <c r="K27" s="241"/>
      <c r="L27" s="242"/>
      <c r="M27" s="243"/>
      <c r="N27" s="242"/>
      <c r="O27" s="243"/>
      <c r="P27" s="196">
        <v>34</v>
      </c>
      <c r="Q27" s="196">
        <v>34</v>
      </c>
      <c r="R27" s="198">
        <v>18</v>
      </c>
      <c r="S27" s="199"/>
      <c r="T27" s="197"/>
      <c r="U27" s="19"/>
      <c r="V27" s="19"/>
      <c r="W27" s="17"/>
    </row>
    <row r="28" spans="2:23" s="6" customFormat="1" ht="19.5" customHeight="1">
      <c r="B28" s="41" t="s">
        <v>133</v>
      </c>
      <c r="C28" s="393" t="s">
        <v>63</v>
      </c>
      <c r="D28" s="432"/>
      <c r="E28" s="433"/>
      <c r="F28" s="188"/>
      <c r="G28" s="190">
        <f t="shared" si="0"/>
        <v>54</v>
      </c>
      <c r="H28" s="195">
        <v>18</v>
      </c>
      <c r="I28" s="223">
        <f>P28+Q28</f>
        <v>36</v>
      </c>
      <c r="J28" s="240">
        <v>10</v>
      </c>
      <c r="K28" s="241"/>
      <c r="L28" s="242"/>
      <c r="M28" s="243"/>
      <c r="N28" s="242"/>
      <c r="O28" s="243"/>
      <c r="P28" s="196"/>
      <c r="Q28" s="196">
        <v>36</v>
      </c>
      <c r="R28" s="199"/>
      <c r="S28" s="200"/>
      <c r="T28" s="197"/>
      <c r="U28" s="19"/>
      <c r="V28" s="19"/>
      <c r="W28" s="17"/>
    </row>
    <row r="29" spans="2:23" s="6" customFormat="1" ht="19.5" customHeight="1">
      <c r="B29" s="184" t="s">
        <v>164</v>
      </c>
      <c r="C29" s="393" t="s">
        <v>101</v>
      </c>
      <c r="D29" s="432"/>
      <c r="E29" s="433"/>
      <c r="F29" s="189" t="s">
        <v>172</v>
      </c>
      <c r="G29" s="190">
        <f t="shared" si="0"/>
        <v>54</v>
      </c>
      <c r="H29" s="195">
        <v>18</v>
      </c>
      <c r="I29" s="223">
        <f>L29+N29+P29+Q29+R29+T29</f>
        <v>36</v>
      </c>
      <c r="J29" s="240">
        <v>10</v>
      </c>
      <c r="K29" s="241"/>
      <c r="L29" s="242"/>
      <c r="M29" s="243"/>
      <c r="N29" s="242"/>
      <c r="O29" s="243"/>
      <c r="P29" s="196"/>
      <c r="Q29" s="196">
        <v>36</v>
      </c>
      <c r="R29" s="252"/>
      <c r="S29" s="243"/>
      <c r="T29" s="197"/>
      <c r="U29" s="19"/>
      <c r="V29" s="19"/>
      <c r="W29" s="17"/>
    </row>
    <row r="30" spans="2:23" s="6" customFormat="1" ht="19.5" customHeight="1">
      <c r="B30" s="184" t="s">
        <v>165</v>
      </c>
      <c r="C30" s="118" t="s">
        <v>130</v>
      </c>
      <c r="D30" s="119"/>
      <c r="E30" s="120"/>
      <c r="F30" s="181"/>
      <c r="G30" s="190">
        <f t="shared" si="0"/>
        <v>108</v>
      </c>
      <c r="H30" s="195">
        <v>36</v>
      </c>
      <c r="I30" s="223">
        <f>L30+N30+P30+Q30+R30+T30</f>
        <v>72</v>
      </c>
      <c r="J30" s="240">
        <v>10</v>
      </c>
      <c r="K30" s="241"/>
      <c r="L30" s="242"/>
      <c r="M30" s="243"/>
      <c r="N30" s="242"/>
      <c r="O30" s="243"/>
      <c r="P30" s="196"/>
      <c r="Q30" s="196">
        <v>72</v>
      </c>
      <c r="R30" s="198"/>
      <c r="S30" s="200"/>
      <c r="T30" s="197"/>
      <c r="U30" s="19"/>
      <c r="V30" s="19"/>
      <c r="W30" s="17"/>
    </row>
    <row r="31" spans="2:23" s="6" customFormat="1" ht="19.5" customHeight="1">
      <c r="B31" s="41"/>
      <c r="C31" s="485" t="s">
        <v>171</v>
      </c>
      <c r="D31" s="486"/>
      <c r="E31" s="487"/>
      <c r="F31" s="101"/>
      <c r="G31" s="190">
        <f t="shared" si="0"/>
        <v>0</v>
      </c>
      <c r="H31" s="195"/>
      <c r="I31" s="223"/>
      <c r="J31" s="201"/>
      <c r="K31" s="202"/>
      <c r="L31" s="242"/>
      <c r="M31" s="243"/>
      <c r="N31" s="242"/>
      <c r="O31" s="243"/>
      <c r="P31" s="196"/>
      <c r="Q31" s="196"/>
      <c r="R31" s="198"/>
      <c r="S31" s="200"/>
      <c r="T31" s="197"/>
      <c r="U31" s="19"/>
      <c r="V31" s="19"/>
      <c r="W31" s="17"/>
    </row>
    <row r="32" spans="2:23" s="6" customFormat="1" ht="19.5" customHeight="1" thickBot="1">
      <c r="B32" s="41" t="s">
        <v>166</v>
      </c>
      <c r="C32" s="476" t="s">
        <v>153</v>
      </c>
      <c r="D32" s="477"/>
      <c r="E32" s="478"/>
      <c r="F32" s="89" t="s">
        <v>154</v>
      </c>
      <c r="G32" s="196">
        <v>108</v>
      </c>
      <c r="H32" s="203">
        <v>36</v>
      </c>
      <c r="I32" s="224">
        <v>72</v>
      </c>
      <c r="J32" s="240">
        <v>10</v>
      </c>
      <c r="K32" s="241"/>
      <c r="L32" s="240">
        <v>36</v>
      </c>
      <c r="M32" s="241"/>
      <c r="N32" s="240">
        <v>22</v>
      </c>
      <c r="O32" s="241"/>
      <c r="P32" s="196">
        <v>14</v>
      </c>
      <c r="Q32" s="196"/>
      <c r="R32" s="198"/>
      <c r="S32" s="200"/>
      <c r="T32" s="197"/>
      <c r="U32" s="19"/>
      <c r="V32" s="19"/>
      <c r="W32" s="17"/>
    </row>
    <row r="33" spans="2:23" s="6" customFormat="1" ht="19.5" customHeight="1" thickBot="1">
      <c r="B33" s="41" t="s">
        <v>167</v>
      </c>
      <c r="C33" s="476" t="s">
        <v>155</v>
      </c>
      <c r="D33" s="477"/>
      <c r="E33" s="478"/>
      <c r="F33" s="89" t="s">
        <v>154</v>
      </c>
      <c r="G33" s="196">
        <v>108</v>
      </c>
      <c r="H33" s="203">
        <v>36</v>
      </c>
      <c r="I33" s="224">
        <v>72</v>
      </c>
      <c r="J33" s="240">
        <v>10</v>
      </c>
      <c r="K33" s="241"/>
      <c r="L33" s="240">
        <v>36</v>
      </c>
      <c r="M33" s="241"/>
      <c r="N33" s="240">
        <v>22</v>
      </c>
      <c r="O33" s="241"/>
      <c r="P33" s="196">
        <v>14</v>
      </c>
      <c r="Q33" s="196"/>
      <c r="R33" s="198"/>
      <c r="S33" s="200"/>
      <c r="T33" s="197"/>
      <c r="U33" s="19"/>
      <c r="V33" s="19"/>
      <c r="W33" s="17"/>
    </row>
    <row r="34" spans="2:23" s="6" customFormat="1" ht="19.5" customHeight="1" thickBot="1">
      <c r="B34" s="88" t="s">
        <v>169</v>
      </c>
      <c r="C34" s="476" t="s">
        <v>129</v>
      </c>
      <c r="D34" s="477"/>
      <c r="E34" s="478"/>
      <c r="F34" s="90" t="s">
        <v>41</v>
      </c>
      <c r="G34" s="190">
        <f>H34+I34</f>
        <v>51</v>
      </c>
      <c r="H34" s="204">
        <v>17</v>
      </c>
      <c r="I34" s="225">
        <f>L34+N34+P34+Q34+R34+T34</f>
        <v>34</v>
      </c>
      <c r="J34" s="479">
        <v>11</v>
      </c>
      <c r="K34" s="480"/>
      <c r="L34" s="385"/>
      <c r="M34" s="386"/>
      <c r="N34" s="205"/>
      <c r="O34" s="206"/>
      <c r="P34" s="207"/>
      <c r="Q34" s="207"/>
      <c r="R34" s="296">
        <v>34</v>
      </c>
      <c r="S34" s="297"/>
      <c r="T34" s="197"/>
      <c r="U34" s="19"/>
      <c r="V34" s="19"/>
      <c r="W34" s="17"/>
    </row>
    <row r="35" spans="1:32" s="6" customFormat="1" ht="20.25" customHeight="1" thickBot="1">
      <c r="A35" s="14"/>
      <c r="B35" s="88" t="s">
        <v>168</v>
      </c>
      <c r="C35" s="476" t="s">
        <v>152</v>
      </c>
      <c r="D35" s="477"/>
      <c r="E35" s="478"/>
      <c r="F35" s="90" t="s">
        <v>41</v>
      </c>
      <c r="G35" s="190">
        <f t="shared" si="0"/>
        <v>51</v>
      </c>
      <c r="H35" s="204">
        <v>17</v>
      </c>
      <c r="I35" s="225">
        <f>L35+N35+P35+Q35+R35+T35</f>
        <v>34</v>
      </c>
      <c r="J35" s="479">
        <v>11</v>
      </c>
      <c r="K35" s="480"/>
      <c r="L35" s="385"/>
      <c r="M35" s="386"/>
      <c r="N35" s="205"/>
      <c r="O35" s="206"/>
      <c r="P35" s="207"/>
      <c r="Q35" s="207"/>
      <c r="R35" s="296">
        <v>34</v>
      </c>
      <c r="S35" s="297"/>
      <c r="T35" s="208"/>
      <c r="U35" s="19"/>
      <c r="V35" s="59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6" customFormat="1" ht="46.5" customHeight="1" thickBot="1">
      <c r="A36" s="14"/>
      <c r="B36" s="173"/>
      <c r="C36" s="174" t="s">
        <v>156</v>
      </c>
      <c r="D36" s="175"/>
      <c r="E36" s="176"/>
      <c r="F36" s="177"/>
      <c r="G36" s="209">
        <v>72</v>
      </c>
      <c r="H36" s="210">
        <v>72</v>
      </c>
      <c r="I36" s="226"/>
      <c r="J36" s="211"/>
      <c r="K36" s="212"/>
      <c r="L36" s="213"/>
      <c r="M36" s="214"/>
      <c r="N36" s="215"/>
      <c r="O36" s="216"/>
      <c r="P36" s="217"/>
      <c r="Q36" s="217"/>
      <c r="R36" s="218"/>
      <c r="S36" s="219"/>
      <c r="T36" s="218"/>
      <c r="U36" s="19"/>
      <c r="V36" s="59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20.25" customHeight="1" thickBot="1">
      <c r="A37" s="14" t="s">
        <v>47</v>
      </c>
      <c r="B37" s="47" t="s">
        <v>8</v>
      </c>
      <c r="C37" s="267" t="s">
        <v>21</v>
      </c>
      <c r="D37" s="268"/>
      <c r="E37" s="269"/>
      <c r="F37" s="50" t="s">
        <v>98</v>
      </c>
      <c r="G37" s="48">
        <v>396</v>
      </c>
      <c r="H37" s="51">
        <v>132</v>
      </c>
      <c r="I37" s="81">
        <f>I38+I39+I40+I41+I42+I43+I44+I45</f>
        <v>264</v>
      </c>
      <c r="J37" s="270">
        <v>90</v>
      </c>
      <c r="K37" s="271"/>
      <c r="L37" s="506">
        <f>L38+L39+L40+L41+L42++L43+L44</f>
        <v>64</v>
      </c>
      <c r="M37" s="507"/>
      <c r="N37" s="271">
        <v>136</v>
      </c>
      <c r="O37" s="271"/>
      <c r="P37" s="48">
        <f>P38+P39+P40+P41+P42+P43+P44</f>
        <v>32</v>
      </c>
      <c r="Q37" s="48">
        <f>Q38+Q39+Q40+Q41+Q42+Q43+Q44</f>
        <v>32</v>
      </c>
      <c r="R37" s="260">
        <f>SUM(R44:R44)</f>
        <v>0</v>
      </c>
      <c r="S37" s="260"/>
      <c r="T37" s="48">
        <f>T38+T39+T40+T41+T42+T43+T44</f>
        <v>0</v>
      </c>
      <c r="V37" s="25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23.25" customHeight="1">
      <c r="A38" s="14" t="s">
        <v>48</v>
      </c>
      <c r="B38" s="42" t="s">
        <v>13</v>
      </c>
      <c r="C38" s="435" t="s">
        <v>71</v>
      </c>
      <c r="D38" s="435"/>
      <c r="E38" s="435"/>
      <c r="F38" s="31" t="s">
        <v>41</v>
      </c>
      <c r="G38" s="43">
        <f>H38+I38</f>
        <v>48</v>
      </c>
      <c r="H38" s="52">
        <v>16</v>
      </c>
      <c r="I38" s="82">
        <f>L38+N38</f>
        <v>32</v>
      </c>
      <c r="J38" s="272">
        <v>20</v>
      </c>
      <c r="K38" s="273"/>
      <c r="L38" s="274">
        <v>32</v>
      </c>
      <c r="M38" s="275"/>
      <c r="N38" s="274"/>
      <c r="O38" s="275"/>
      <c r="P38" s="227"/>
      <c r="Q38" s="227"/>
      <c r="R38" s="298"/>
      <c r="S38" s="298"/>
      <c r="T38" s="228"/>
      <c r="U38" s="18"/>
      <c r="V38" s="281"/>
      <c r="W38" s="281"/>
      <c r="X38" s="293"/>
      <c r="Y38" s="293"/>
      <c r="Z38" s="281"/>
      <c r="AA38" s="281"/>
      <c r="AB38" s="23"/>
      <c r="AC38" s="24"/>
      <c r="AD38" s="281"/>
      <c r="AE38" s="281"/>
      <c r="AF38" s="20"/>
    </row>
    <row r="39" spans="1:32" ht="26.25" customHeight="1">
      <c r="A39" s="14" t="s">
        <v>49</v>
      </c>
      <c r="B39" s="30" t="s">
        <v>14</v>
      </c>
      <c r="C39" s="434" t="s">
        <v>72</v>
      </c>
      <c r="D39" s="434"/>
      <c r="E39" s="434"/>
      <c r="F39" s="31" t="s">
        <v>41</v>
      </c>
      <c r="G39" s="15">
        <f aca="true" t="shared" si="1" ref="G39:G45">H39+I39</f>
        <v>48</v>
      </c>
      <c r="H39" s="28">
        <v>16</v>
      </c>
      <c r="I39" s="83">
        <f>L39+N39</f>
        <v>32</v>
      </c>
      <c r="J39" s="278">
        <v>12</v>
      </c>
      <c r="K39" s="279"/>
      <c r="L39" s="276"/>
      <c r="M39" s="277"/>
      <c r="N39" s="276">
        <v>32</v>
      </c>
      <c r="O39" s="277"/>
      <c r="P39" s="229"/>
      <c r="Q39" s="229"/>
      <c r="R39" s="280"/>
      <c r="S39" s="280"/>
      <c r="T39" s="230"/>
      <c r="U39" s="18"/>
      <c r="V39" s="292"/>
      <c r="W39" s="292"/>
      <c r="X39" s="292"/>
      <c r="Y39" s="292"/>
      <c r="Z39" s="25"/>
      <c r="AA39" s="25"/>
      <c r="AB39" s="25"/>
      <c r="AC39" s="25"/>
      <c r="AD39" s="25"/>
      <c r="AE39" s="25"/>
      <c r="AF39" s="20"/>
    </row>
    <row r="40" spans="1:32" ht="20.25" customHeight="1">
      <c r="A40" s="14" t="s">
        <v>50</v>
      </c>
      <c r="B40" s="30" t="s">
        <v>15</v>
      </c>
      <c r="C40" s="434" t="s">
        <v>73</v>
      </c>
      <c r="D40" s="434"/>
      <c r="E40" s="434"/>
      <c r="F40" s="31" t="s">
        <v>41</v>
      </c>
      <c r="G40" s="15">
        <f t="shared" si="1"/>
        <v>48</v>
      </c>
      <c r="H40" s="28">
        <v>16</v>
      </c>
      <c r="I40" s="83">
        <v>32</v>
      </c>
      <c r="J40" s="278">
        <v>16</v>
      </c>
      <c r="K40" s="279"/>
      <c r="L40" s="383"/>
      <c r="M40" s="384"/>
      <c r="N40" s="276">
        <v>32</v>
      </c>
      <c r="O40" s="277"/>
      <c r="P40" s="231"/>
      <c r="Q40" s="229"/>
      <c r="R40" s="280"/>
      <c r="S40" s="280"/>
      <c r="T40" s="230"/>
      <c r="U40" s="18"/>
      <c r="V40" s="244"/>
      <c r="W40" s="244"/>
      <c r="X40" s="244"/>
      <c r="Y40" s="244"/>
      <c r="Z40" s="20"/>
      <c r="AA40" s="20"/>
      <c r="AB40" s="20"/>
      <c r="AC40" s="20"/>
      <c r="AD40" s="20"/>
      <c r="AE40" s="20"/>
      <c r="AF40" s="20"/>
    </row>
    <row r="41" spans="1:32" ht="37.5" customHeight="1">
      <c r="A41" s="14" t="s">
        <v>51</v>
      </c>
      <c r="B41" s="30" t="s">
        <v>16</v>
      </c>
      <c r="C41" s="434" t="s">
        <v>74</v>
      </c>
      <c r="D41" s="434"/>
      <c r="E41" s="434"/>
      <c r="F41" s="31" t="s">
        <v>41</v>
      </c>
      <c r="G41" s="15">
        <f t="shared" si="1"/>
        <v>48</v>
      </c>
      <c r="H41" s="28">
        <v>16</v>
      </c>
      <c r="I41" s="83">
        <v>32</v>
      </c>
      <c r="J41" s="278">
        <v>10</v>
      </c>
      <c r="K41" s="279"/>
      <c r="L41" s="276"/>
      <c r="M41" s="277"/>
      <c r="N41" s="276">
        <v>32</v>
      </c>
      <c r="O41" s="277"/>
      <c r="P41" s="232"/>
      <c r="Q41" s="232"/>
      <c r="R41" s="249"/>
      <c r="S41" s="249"/>
      <c r="T41" s="230"/>
      <c r="U41" s="18"/>
      <c r="V41" s="244"/>
      <c r="W41" s="244"/>
      <c r="X41" s="244"/>
      <c r="Y41" s="244"/>
      <c r="Z41" s="20"/>
      <c r="AA41" s="20"/>
      <c r="AB41" s="20"/>
      <c r="AC41" s="20"/>
      <c r="AD41" s="20"/>
      <c r="AE41" s="20"/>
      <c r="AF41" s="20"/>
    </row>
    <row r="42" spans="1:32" ht="21.75" customHeight="1">
      <c r="A42" s="14" t="s">
        <v>52</v>
      </c>
      <c r="B42" s="30" t="s">
        <v>17</v>
      </c>
      <c r="C42" s="434" t="s">
        <v>75</v>
      </c>
      <c r="D42" s="434"/>
      <c r="E42" s="434"/>
      <c r="F42" s="34" t="s">
        <v>41</v>
      </c>
      <c r="G42" s="15">
        <f t="shared" si="1"/>
        <v>48</v>
      </c>
      <c r="H42" s="28">
        <v>16</v>
      </c>
      <c r="I42" s="83">
        <v>32</v>
      </c>
      <c r="J42" s="278">
        <v>8</v>
      </c>
      <c r="K42" s="279"/>
      <c r="L42" s="276"/>
      <c r="M42" s="277"/>
      <c r="N42" s="276"/>
      <c r="O42" s="277"/>
      <c r="P42" s="232">
        <v>32</v>
      </c>
      <c r="Q42" s="232"/>
      <c r="R42" s="249"/>
      <c r="S42" s="249"/>
      <c r="T42" s="230"/>
      <c r="U42" s="18"/>
      <c r="V42" s="244"/>
      <c r="W42" s="244"/>
      <c r="X42" s="244"/>
      <c r="Y42" s="244"/>
      <c r="Z42" s="20"/>
      <c r="AA42" s="20"/>
      <c r="AB42" s="20"/>
      <c r="AC42" s="20"/>
      <c r="AD42" s="20"/>
      <c r="AE42" s="20"/>
      <c r="AF42" s="20"/>
    </row>
    <row r="43" spans="1:32" ht="21.75" customHeight="1">
      <c r="A43" s="14"/>
      <c r="B43" s="45" t="s">
        <v>61</v>
      </c>
      <c r="C43" s="360" t="s">
        <v>76</v>
      </c>
      <c r="D43" s="361"/>
      <c r="E43" s="362"/>
      <c r="F43" s="136" t="s">
        <v>41</v>
      </c>
      <c r="G43" s="46">
        <f t="shared" si="1"/>
        <v>48</v>
      </c>
      <c r="H43" s="53">
        <v>16</v>
      </c>
      <c r="I43" s="83">
        <f>L43+N43</f>
        <v>32</v>
      </c>
      <c r="J43" s="278">
        <v>10</v>
      </c>
      <c r="K43" s="279"/>
      <c r="L43" s="276">
        <v>32</v>
      </c>
      <c r="M43" s="277"/>
      <c r="N43" s="276"/>
      <c r="O43" s="277"/>
      <c r="P43" s="233"/>
      <c r="Q43" s="233"/>
      <c r="R43" s="246"/>
      <c r="S43" s="247"/>
      <c r="T43" s="230"/>
      <c r="U43" s="18"/>
      <c r="V43" s="18"/>
      <c r="W43" s="18"/>
      <c r="X43" s="18"/>
      <c r="Y43" s="18"/>
      <c r="Z43" s="20"/>
      <c r="AA43" s="20"/>
      <c r="AB43" s="20"/>
      <c r="AC43" s="20"/>
      <c r="AD43" s="20"/>
      <c r="AE43" s="20"/>
      <c r="AF43" s="20"/>
    </row>
    <row r="44" spans="1:32" ht="21.75" customHeight="1">
      <c r="A44" s="14"/>
      <c r="B44" s="45" t="s">
        <v>77</v>
      </c>
      <c r="C44" s="434" t="s">
        <v>18</v>
      </c>
      <c r="D44" s="434"/>
      <c r="E44" s="434"/>
      <c r="F44" s="31" t="s">
        <v>41</v>
      </c>
      <c r="G44" s="15">
        <f t="shared" si="1"/>
        <v>48</v>
      </c>
      <c r="H44" s="28">
        <v>16</v>
      </c>
      <c r="I44" s="83">
        <v>32</v>
      </c>
      <c r="J44" s="279">
        <v>8</v>
      </c>
      <c r="K44" s="441"/>
      <c r="L44" s="280"/>
      <c r="M44" s="280"/>
      <c r="N44" s="380"/>
      <c r="O44" s="380"/>
      <c r="P44" s="232"/>
      <c r="Q44" s="232">
        <v>32</v>
      </c>
      <c r="R44" s="249"/>
      <c r="S44" s="249"/>
      <c r="T44" s="230"/>
      <c r="U44" s="18"/>
      <c r="V44" s="244"/>
      <c r="W44" s="244"/>
      <c r="X44" s="244"/>
      <c r="Y44" s="244"/>
      <c r="Z44" s="20"/>
      <c r="AA44" s="20"/>
      <c r="AB44" s="20"/>
      <c r="AC44" s="20"/>
      <c r="AD44" s="20"/>
      <c r="AE44" s="20"/>
      <c r="AF44" s="20"/>
    </row>
    <row r="45" spans="1:32" ht="21.75" customHeight="1" thickBot="1">
      <c r="A45" s="14"/>
      <c r="B45" s="130" t="s">
        <v>131</v>
      </c>
      <c r="C45" s="124" t="s">
        <v>132</v>
      </c>
      <c r="D45" s="125"/>
      <c r="E45" s="126"/>
      <c r="F45" s="31" t="s">
        <v>41</v>
      </c>
      <c r="G45" s="127">
        <f t="shared" si="1"/>
        <v>60</v>
      </c>
      <c r="H45" s="128">
        <v>20</v>
      </c>
      <c r="I45" s="129">
        <v>40</v>
      </c>
      <c r="J45" s="279">
        <v>8</v>
      </c>
      <c r="K45" s="441"/>
      <c r="L45" s="279"/>
      <c r="M45" s="441"/>
      <c r="N45" s="276">
        <v>40</v>
      </c>
      <c r="O45" s="277"/>
      <c r="P45" s="62"/>
      <c r="Q45" s="234"/>
      <c r="R45" s="249"/>
      <c r="S45" s="249"/>
      <c r="T45" s="235"/>
      <c r="U45" s="18"/>
      <c r="V45" s="18"/>
      <c r="W45" s="18"/>
      <c r="X45" s="18"/>
      <c r="Y45" s="18"/>
      <c r="Z45" s="20"/>
      <c r="AA45" s="20"/>
      <c r="AB45" s="20"/>
      <c r="AC45" s="20"/>
      <c r="AD45" s="20"/>
      <c r="AE45" s="20"/>
      <c r="AF45" s="20"/>
    </row>
    <row r="46" spans="1:125" ht="22.5" customHeight="1" thickBot="1">
      <c r="A46" s="14" t="s">
        <v>53</v>
      </c>
      <c r="B46" s="49" t="s">
        <v>19</v>
      </c>
      <c r="C46" s="429" t="s">
        <v>22</v>
      </c>
      <c r="D46" s="430"/>
      <c r="E46" s="431"/>
      <c r="F46" s="99" t="s">
        <v>111</v>
      </c>
      <c r="G46" s="44">
        <v>624</v>
      </c>
      <c r="H46" s="81">
        <v>208</v>
      </c>
      <c r="I46" s="81">
        <f>L46+N46+P46+Q46+R46+T46</f>
        <v>456</v>
      </c>
      <c r="J46" s="444">
        <v>208</v>
      </c>
      <c r="K46" s="307"/>
      <c r="L46" s="260">
        <v>34</v>
      </c>
      <c r="M46" s="260"/>
      <c r="N46" s="306">
        <v>116</v>
      </c>
      <c r="O46" s="307"/>
      <c r="P46" s="44">
        <v>40</v>
      </c>
      <c r="Q46" s="48">
        <f>Q49+Q53+Q60</f>
        <v>194</v>
      </c>
      <c r="R46" s="260">
        <v>72</v>
      </c>
      <c r="S46" s="260"/>
      <c r="T46" s="56">
        <v>0</v>
      </c>
      <c r="U46" s="63"/>
      <c r="V46" s="291"/>
      <c r="W46" s="291"/>
      <c r="X46" s="102"/>
      <c r="Y46" s="63"/>
      <c r="Z46" s="63"/>
      <c r="AA46" s="63"/>
      <c r="AB46" s="63"/>
      <c r="AC46" s="63"/>
      <c r="AD46" s="63"/>
      <c r="AE46" s="63"/>
      <c r="AF46" s="63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</row>
    <row r="47" spans="1:125" s="67" customFormat="1" ht="24.75" customHeight="1">
      <c r="A47" s="66"/>
      <c r="B47" s="117" t="s">
        <v>40</v>
      </c>
      <c r="C47" s="440" t="s">
        <v>20</v>
      </c>
      <c r="D47" s="440"/>
      <c r="E47" s="440"/>
      <c r="F47" s="137" t="s">
        <v>110</v>
      </c>
      <c r="G47" s="138">
        <f>G48+G52+G56</f>
        <v>2066</v>
      </c>
      <c r="H47" s="139">
        <f>H48+H52+H56</f>
        <v>208</v>
      </c>
      <c r="I47" s="140">
        <f>I48+I52+I56</f>
        <v>1858</v>
      </c>
      <c r="J47" s="286">
        <f>J48+J52+J56</f>
        <v>211</v>
      </c>
      <c r="K47" s="305"/>
      <c r="L47" s="305">
        <f>L48+L52+L56</f>
        <v>70</v>
      </c>
      <c r="M47" s="305"/>
      <c r="N47" s="285">
        <f>N48+N52+N56</f>
        <v>152</v>
      </c>
      <c r="O47" s="286"/>
      <c r="P47" s="141">
        <f>P48+P52+P56</f>
        <v>220</v>
      </c>
      <c r="Q47" s="142">
        <f>Q48+Q52+Q56</f>
        <v>266</v>
      </c>
      <c r="R47" s="305">
        <f>R48+R52+R56</f>
        <v>432</v>
      </c>
      <c r="S47" s="305"/>
      <c r="T47" s="141">
        <f>T48+T52+T56</f>
        <v>720</v>
      </c>
      <c r="U47" s="62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</row>
    <row r="48" spans="1:158" s="67" customFormat="1" ht="54" customHeight="1">
      <c r="A48" s="66"/>
      <c r="B48" s="68" t="s">
        <v>93</v>
      </c>
      <c r="C48" s="488" t="s">
        <v>141</v>
      </c>
      <c r="D48" s="489"/>
      <c r="E48" s="490"/>
      <c r="F48" s="143" t="s">
        <v>105</v>
      </c>
      <c r="G48" s="77">
        <v>627</v>
      </c>
      <c r="H48" s="144">
        <v>65</v>
      </c>
      <c r="I48" s="87">
        <v>562</v>
      </c>
      <c r="J48" s="442">
        <v>68</v>
      </c>
      <c r="K48" s="266"/>
      <c r="L48" s="265">
        <v>0</v>
      </c>
      <c r="M48" s="266"/>
      <c r="N48" s="265">
        <v>0</v>
      </c>
      <c r="O48" s="266"/>
      <c r="P48" s="104">
        <v>220</v>
      </c>
      <c r="Q48" s="123">
        <v>126</v>
      </c>
      <c r="R48" s="289">
        <v>0</v>
      </c>
      <c r="S48" s="290"/>
      <c r="T48" s="95">
        <f>T49+T50+T51</f>
        <v>216</v>
      </c>
      <c r="U48" s="62"/>
      <c r="V48" s="94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</row>
    <row r="49" spans="1:32" s="62" customFormat="1" ht="38.25" customHeight="1">
      <c r="A49" s="61"/>
      <c r="B49" s="65" t="s">
        <v>94</v>
      </c>
      <c r="C49" s="437" t="s">
        <v>95</v>
      </c>
      <c r="D49" s="438"/>
      <c r="E49" s="439"/>
      <c r="F49" s="145" t="s">
        <v>147</v>
      </c>
      <c r="G49" s="75">
        <v>195</v>
      </c>
      <c r="H49" s="76">
        <v>65</v>
      </c>
      <c r="I49" s="84">
        <v>130</v>
      </c>
      <c r="J49" s="443">
        <v>65</v>
      </c>
      <c r="K49" s="262"/>
      <c r="L49" s="283"/>
      <c r="M49" s="284"/>
      <c r="N49" s="283"/>
      <c r="O49" s="284"/>
      <c r="P49" s="237">
        <v>40</v>
      </c>
      <c r="Q49" s="238">
        <v>90</v>
      </c>
      <c r="R49" s="287"/>
      <c r="S49" s="288"/>
      <c r="T49" s="146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</row>
    <row r="50" spans="1:32" s="62" customFormat="1" ht="24.75" customHeight="1">
      <c r="A50" s="61"/>
      <c r="B50" s="64" t="s">
        <v>96</v>
      </c>
      <c r="C50" s="335" t="s">
        <v>25</v>
      </c>
      <c r="D50" s="338"/>
      <c r="E50" s="339"/>
      <c r="F50" s="145" t="s">
        <v>150</v>
      </c>
      <c r="G50" s="75">
        <v>72</v>
      </c>
      <c r="H50" s="147"/>
      <c r="I50" s="84">
        <v>72</v>
      </c>
      <c r="J50" s="443"/>
      <c r="K50" s="262"/>
      <c r="L50" s="283"/>
      <c r="M50" s="284"/>
      <c r="N50" s="283"/>
      <c r="O50" s="284"/>
      <c r="P50" s="237">
        <v>36</v>
      </c>
      <c r="Q50" s="155">
        <v>36</v>
      </c>
      <c r="R50" s="263"/>
      <c r="S50" s="264"/>
      <c r="T50" s="148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  <row r="51" spans="1:32" s="62" customFormat="1" ht="24.75" customHeight="1">
      <c r="A51" s="61"/>
      <c r="B51" s="64" t="s">
        <v>97</v>
      </c>
      <c r="C51" s="335" t="s">
        <v>92</v>
      </c>
      <c r="D51" s="338"/>
      <c r="E51" s="339"/>
      <c r="F51" s="145" t="s">
        <v>149</v>
      </c>
      <c r="G51" s="75">
        <v>360</v>
      </c>
      <c r="H51" s="147"/>
      <c r="I51" s="84">
        <v>360</v>
      </c>
      <c r="J51" s="443"/>
      <c r="K51" s="262"/>
      <c r="L51" s="283"/>
      <c r="M51" s="284"/>
      <c r="N51" s="283"/>
      <c r="O51" s="284"/>
      <c r="P51" s="237">
        <v>144</v>
      </c>
      <c r="Q51" s="155"/>
      <c r="R51" s="263"/>
      <c r="S51" s="264"/>
      <c r="T51" s="148">
        <v>216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158" s="67" customFormat="1" ht="51.75" customHeight="1">
      <c r="A52" s="66"/>
      <c r="B52" s="69" t="s">
        <v>81</v>
      </c>
      <c r="C52" s="436" t="s">
        <v>80</v>
      </c>
      <c r="D52" s="436"/>
      <c r="E52" s="436"/>
      <c r="F52" s="98" t="s">
        <v>106</v>
      </c>
      <c r="G52" s="149">
        <v>888</v>
      </c>
      <c r="H52" s="154">
        <v>68</v>
      </c>
      <c r="I52" s="87">
        <f>L52+N52+P52+Q52+R52+T52</f>
        <v>820</v>
      </c>
      <c r="J52" s="266">
        <v>68</v>
      </c>
      <c r="K52" s="363"/>
      <c r="L52" s="363">
        <v>0</v>
      </c>
      <c r="M52" s="363"/>
      <c r="N52" s="265">
        <v>0</v>
      </c>
      <c r="O52" s="266"/>
      <c r="P52" s="96">
        <v>0</v>
      </c>
      <c r="Q52" s="96">
        <v>122</v>
      </c>
      <c r="R52" s="245">
        <v>410</v>
      </c>
      <c r="S52" s="245"/>
      <c r="T52" s="96">
        <f>T53+T54+T55</f>
        <v>288</v>
      </c>
      <c r="U52" s="62"/>
      <c r="V52" s="63"/>
      <c r="W52" s="62"/>
      <c r="X52" s="63"/>
      <c r="Y52" s="63"/>
      <c r="Z52" s="63"/>
      <c r="AA52" s="63"/>
      <c r="AB52" s="63"/>
      <c r="AC52" s="63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</row>
    <row r="53" spans="1:158" s="2" customFormat="1" ht="44.25" customHeight="1">
      <c r="A53" s="3"/>
      <c r="B53" s="38" t="s">
        <v>86</v>
      </c>
      <c r="C53" s="397" t="s">
        <v>83</v>
      </c>
      <c r="D53" s="397"/>
      <c r="E53" s="397"/>
      <c r="F53" s="136" t="s">
        <v>99</v>
      </c>
      <c r="G53" s="150">
        <f>H53+I53</f>
        <v>204</v>
      </c>
      <c r="H53" s="151">
        <v>68</v>
      </c>
      <c r="I53" s="84">
        <v>136</v>
      </c>
      <c r="J53" s="262">
        <v>68</v>
      </c>
      <c r="K53" s="282"/>
      <c r="L53" s="282"/>
      <c r="M53" s="282"/>
      <c r="N53" s="258"/>
      <c r="O53" s="258"/>
      <c r="P53" s="239"/>
      <c r="Q53" s="236">
        <v>86</v>
      </c>
      <c r="R53" s="257">
        <v>50</v>
      </c>
      <c r="S53" s="257"/>
      <c r="T53" s="236"/>
      <c r="U53" s="71"/>
      <c r="V53" s="72"/>
      <c r="W53" s="71"/>
      <c r="X53" s="73"/>
      <c r="Y53" s="73"/>
      <c r="Z53" s="73"/>
      <c r="AA53" s="73"/>
      <c r="AB53" s="73"/>
      <c r="AC53" s="73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</row>
    <row r="54" spans="1:158" s="2" customFormat="1" ht="23.25" customHeight="1">
      <c r="A54" s="3"/>
      <c r="B54" s="38" t="s">
        <v>88</v>
      </c>
      <c r="C54" s="335" t="s">
        <v>25</v>
      </c>
      <c r="D54" s="338"/>
      <c r="E54" s="339"/>
      <c r="F54" s="152" t="s">
        <v>41</v>
      </c>
      <c r="G54" s="150">
        <v>72</v>
      </c>
      <c r="H54" s="21"/>
      <c r="I54" s="84">
        <v>72</v>
      </c>
      <c r="J54" s="262"/>
      <c r="K54" s="282"/>
      <c r="L54" s="261"/>
      <c r="M54" s="262"/>
      <c r="N54" s="261"/>
      <c r="O54" s="262"/>
      <c r="P54" s="239"/>
      <c r="Q54" s="236">
        <v>36</v>
      </c>
      <c r="R54" s="257">
        <v>36</v>
      </c>
      <c r="S54" s="257"/>
      <c r="T54" s="236"/>
      <c r="U54" s="71"/>
      <c r="V54" s="72"/>
      <c r="W54" s="71"/>
      <c r="X54" s="73"/>
      <c r="Y54" s="73"/>
      <c r="Z54" s="74"/>
      <c r="AA54" s="74"/>
      <c r="AB54" s="73"/>
      <c r="AC54" s="73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</row>
    <row r="55" spans="1:158" s="2" customFormat="1" ht="23.25" customHeight="1">
      <c r="A55" s="3"/>
      <c r="B55" s="38" t="s">
        <v>89</v>
      </c>
      <c r="C55" s="335" t="s">
        <v>92</v>
      </c>
      <c r="D55" s="336"/>
      <c r="E55" s="337"/>
      <c r="F55" s="150" t="s">
        <v>148</v>
      </c>
      <c r="G55" s="150">
        <f>H55+I55</f>
        <v>612</v>
      </c>
      <c r="H55" s="151"/>
      <c r="I55" s="153">
        <v>612</v>
      </c>
      <c r="J55" s="262"/>
      <c r="K55" s="282"/>
      <c r="L55" s="261"/>
      <c r="M55" s="262"/>
      <c r="N55" s="261"/>
      <c r="O55" s="262"/>
      <c r="P55" s="239"/>
      <c r="Q55" s="239"/>
      <c r="R55" s="257">
        <v>324</v>
      </c>
      <c r="S55" s="257"/>
      <c r="T55" s="236">
        <v>288</v>
      </c>
      <c r="U55" s="71"/>
      <c r="V55" s="72"/>
      <c r="W55" s="71"/>
      <c r="X55" s="73"/>
      <c r="Y55" s="73"/>
      <c r="Z55" s="74"/>
      <c r="AA55" s="74"/>
      <c r="AB55" s="73"/>
      <c r="AC55" s="73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</row>
    <row r="56" spans="1:158" s="70" customFormat="1" ht="29.25" customHeight="1">
      <c r="A56" s="66"/>
      <c r="B56" s="69" t="s">
        <v>82</v>
      </c>
      <c r="C56" s="346" t="s">
        <v>84</v>
      </c>
      <c r="D56" s="347"/>
      <c r="E56" s="348"/>
      <c r="F56" s="98" t="s">
        <v>106</v>
      </c>
      <c r="G56" s="149">
        <v>551</v>
      </c>
      <c r="H56" s="154">
        <v>75</v>
      </c>
      <c r="I56" s="87">
        <v>476</v>
      </c>
      <c r="J56" s="266">
        <v>75</v>
      </c>
      <c r="K56" s="363"/>
      <c r="L56" s="265">
        <v>70</v>
      </c>
      <c r="M56" s="266"/>
      <c r="N56" s="265">
        <v>152</v>
      </c>
      <c r="O56" s="266"/>
      <c r="P56" s="96">
        <v>0</v>
      </c>
      <c r="Q56" s="96">
        <v>18</v>
      </c>
      <c r="R56" s="245">
        <v>22</v>
      </c>
      <c r="S56" s="245"/>
      <c r="T56" s="96">
        <v>216</v>
      </c>
      <c r="U56" s="71"/>
      <c r="V56" s="73"/>
      <c r="W56" s="71"/>
      <c r="X56" s="73"/>
      <c r="Y56" s="73"/>
      <c r="Z56" s="73"/>
      <c r="AA56" s="73"/>
      <c r="AB56" s="73"/>
      <c r="AC56" s="73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</row>
    <row r="57" spans="1:29" s="2" customFormat="1" ht="33" customHeight="1">
      <c r="A57" s="3"/>
      <c r="B57" s="38" t="s">
        <v>87</v>
      </c>
      <c r="C57" s="360" t="s">
        <v>85</v>
      </c>
      <c r="D57" s="361"/>
      <c r="E57" s="362"/>
      <c r="F57" s="136" t="s">
        <v>99</v>
      </c>
      <c r="G57" s="150">
        <v>225</v>
      </c>
      <c r="H57" s="151">
        <v>75</v>
      </c>
      <c r="I57" s="84">
        <v>150</v>
      </c>
      <c r="J57" s="378">
        <v>75</v>
      </c>
      <c r="K57" s="379"/>
      <c r="L57" s="261">
        <v>34</v>
      </c>
      <c r="M57" s="262"/>
      <c r="N57" s="287">
        <v>116</v>
      </c>
      <c r="O57" s="288"/>
      <c r="P57" s="236"/>
      <c r="Q57" s="236"/>
      <c r="R57" s="257"/>
      <c r="S57" s="257"/>
      <c r="T57" s="236"/>
      <c r="U57" s="259"/>
      <c r="V57" s="259"/>
      <c r="X57" s="106"/>
      <c r="Y57" s="21"/>
      <c r="Z57" s="21"/>
      <c r="AA57" s="21"/>
      <c r="AB57" s="21"/>
      <c r="AC57" s="21"/>
    </row>
    <row r="58" spans="1:29" s="2" customFormat="1" ht="22.5" customHeight="1">
      <c r="A58" s="3"/>
      <c r="B58" s="38" t="s">
        <v>90</v>
      </c>
      <c r="C58" s="335" t="s">
        <v>25</v>
      </c>
      <c r="D58" s="338"/>
      <c r="E58" s="339"/>
      <c r="F58" s="152" t="s">
        <v>151</v>
      </c>
      <c r="G58" s="150">
        <v>72</v>
      </c>
      <c r="H58" s="21"/>
      <c r="I58" s="84">
        <v>72</v>
      </c>
      <c r="J58" s="262"/>
      <c r="K58" s="282"/>
      <c r="L58" s="261">
        <v>36</v>
      </c>
      <c r="M58" s="262"/>
      <c r="N58" s="287">
        <v>36</v>
      </c>
      <c r="O58" s="288"/>
      <c r="P58" s="236"/>
      <c r="Q58" s="236"/>
      <c r="R58" s="257"/>
      <c r="S58" s="257"/>
      <c r="T58" s="236"/>
      <c r="U58" s="259"/>
      <c r="V58" s="259"/>
      <c r="W58" s="97"/>
      <c r="X58" s="21"/>
      <c r="Y58" s="21"/>
      <c r="Z58" s="21"/>
      <c r="AA58" s="21"/>
      <c r="AB58" s="21"/>
      <c r="AC58" s="21"/>
    </row>
    <row r="59" spans="1:29" s="2" customFormat="1" ht="22.5" customHeight="1" thickBot="1">
      <c r="A59" s="3"/>
      <c r="B59" s="39" t="s">
        <v>91</v>
      </c>
      <c r="C59" s="335" t="s">
        <v>92</v>
      </c>
      <c r="D59" s="336"/>
      <c r="E59" s="336"/>
      <c r="F59" s="164" t="s">
        <v>143</v>
      </c>
      <c r="G59" s="150">
        <v>216</v>
      </c>
      <c r="H59" s="150"/>
      <c r="I59" s="165">
        <v>216</v>
      </c>
      <c r="J59" s="504"/>
      <c r="K59" s="505"/>
      <c r="L59" s="282"/>
      <c r="M59" s="502"/>
      <c r="N59" s="282"/>
      <c r="O59" s="502"/>
      <c r="P59" s="236"/>
      <c r="Q59" s="71"/>
      <c r="R59" s="364"/>
      <c r="S59" s="365"/>
      <c r="T59" s="236">
        <v>216</v>
      </c>
      <c r="U59" s="259"/>
      <c r="V59" s="259"/>
      <c r="X59" s="106"/>
      <c r="Y59" s="21"/>
      <c r="Z59" s="21"/>
      <c r="AA59" s="21"/>
      <c r="AB59" s="21"/>
      <c r="AC59" s="21"/>
    </row>
    <row r="60" spans="1:29" s="2" customFormat="1" ht="22.5" customHeight="1" thickBot="1">
      <c r="A60" s="3"/>
      <c r="B60" s="160" t="s">
        <v>140</v>
      </c>
      <c r="C60" s="352" t="s">
        <v>26</v>
      </c>
      <c r="D60" s="353"/>
      <c r="E60" s="353"/>
      <c r="F60" s="170" t="s">
        <v>145</v>
      </c>
      <c r="G60" s="171">
        <v>38</v>
      </c>
      <c r="H60" s="168"/>
      <c r="I60" s="170">
        <v>38</v>
      </c>
      <c r="J60" s="503"/>
      <c r="K60" s="354"/>
      <c r="L60" s="354"/>
      <c r="M60" s="354"/>
      <c r="N60" s="354"/>
      <c r="O60" s="354"/>
      <c r="P60" s="168"/>
      <c r="Q60" s="157">
        <v>18</v>
      </c>
      <c r="R60" s="508">
        <v>22</v>
      </c>
      <c r="S60" s="354"/>
      <c r="T60" s="157"/>
      <c r="U60" s="156"/>
      <c r="V60" s="156"/>
      <c r="X60" s="106"/>
      <c r="Y60" s="21"/>
      <c r="Z60" s="21"/>
      <c r="AA60" s="21"/>
      <c r="AB60" s="21"/>
      <c r="AC60" s="21"/>
    </row>
    <row r="61" spans="1:80" s="86" customFormat="1" ht="18.75" customHeight="1" thickBot="1">
      <c r="A61" s="85"/>
      <c r="B61" s="340" t="s">
        <v>27</v>
      </c>
      <c r="C61" s="341"/>
      <c r="D61" s="341"/>
      <c r="E61" s="341"/>
      <c r="F61" s="161" t="s">
        <v>112</v>
      </c>
      <c r="G61" s="162">
        <f>G47+G37+G11</f>
        <v>5851</v>
      </c>
      <c r="H61" s="163">
        <f>H47+H37+H11</f>
        <v>1503</v>
      </c>
      <c r="I61" s="169">
        <f>I47+I37+I11</f>
        <v>4348</v>
      </c>
      <c r="J61" s="359">
        <f>J47+J37+J11</f>
        <v>1135</v>
      </c>
      <c r="K61" s="312"/>
      <c r="L61" s="311">
        <f>L47+L37+L11</f>
        <v>684</v>
      </c>
      <c r="M61" s="312"/>
      <c r="N61" s="309">
        <f>N47+N37+N11</f>
        <v>836</v>
      </c>
      <c r="O61" s="309"/>
      <c r="P61" s="166">
        <f>P47+P37+P11</f>
        <v>636</v>
      </c>
      <c r="Q61" s="166">
        <f>Q47+Q37+Q11</f>
        <v>828</v>
      </c>
      <c r="R61" s="308">
        <f>R47+R37+R11</f>
        <v>646</v>
      </c>
      <c r="S61" s="308"/>
      <c r="T61" s="167">
        <f>T47+T37+T11</f>
        <v>720</v>
      </c>
      <c r="U61" s="71"/>
      <c r="V61" s="71"/>
      <c r="W61" s="94"/>
      <c r="X61" s="256"/>
      <c r="Y61" s="256"/>
      <c r="Z61" s="73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</row>
    <row r="62" spans="1:80" s="2" customFormat="1" ht="21" customHeight="1" thickBot="1">
      <c r="A62" s="3"/>
      <c r="B62" s="57" t="s">
        <v>28</v>
      </c>
      <c r="C62" s="349" t="s">
        <v>29</v>
      </c>
      <c r="D62" s="350"/>
      <c r="E62" s="351"/>
      <c r="F62" s="315" t="s">
        <v>104</v>
      </c>
      <c r="G62" s="316"/>
      <c r="H62" s="316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8"/>
      <c r="U62" s="71"/>
      <c r="V62" s="71"/>
      <c r="W62" s="73"/>
      <c r="X62" s="255"/>
      <c r="Y62" s="255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</row>
    <row r="63" spans="1:26" s="2" customFormat="1" ht="51.75" customHeight="1">
      <c r="A63" s="3"/>
      <c r="B63" s="342" t="s">
        <v>103</v>
      </c>
      <c r="C63" s="343"/>
      <c r="D63" s="343"/>
      <c r="E63" s="343"/>
      <c r="F63" s="343"/>
      <c r="G63" s="343"/>
      <c r="H63" s="329" t="s">
        <v>30</v>
      </c>
      <c r="I63" s="332" t="s">
        <v>31</v>
      </c>
      <c r="J63" s="333"/>
      <c r="K63" s="334"/>
      <c r="L63" s="313">
        <v>576</v>
      </c>
      <c r="M63" s="314"/>
      <c r="N63" s="310">
        <v>756</v>
      </c>
      <c r="O63" s="310"/>
      <c r="P63" s="37">
        <v>510</v>
      </c>
      <c r="Q63" s="37">
        <v>756</v>
      </c>
      <c r="R63" s="310">
        <v>252</v>
      </c>
      <c r="S63" s="310"/>
      <c r="T63" s="92">
        <v>0</v>
      </c>
      <c r="U63" s="32"/>
      <c r="V63" s="32"/>
      <c r="W63" s="22"/>
      <c r="X63" s="105"/>
      <c r="Y63" s="22"/>
      <c r="Z63" s="22"/>
    </row>
    <row r="64" spans="1:24" s="2" customFormat="1" ht="26.25" customHeight="1">
      <c r="A64" s="3"/>
      <c r="B64" s="344" t="s">
        <v>33</v>
      </c>
      <c r="C64" s="345"/>
      <c r="D64" s="345"/>
      <c r="E64" s="345"/>
      <c r="F64" s="345"/>
      <c r="G64" s="345"/>
      <c r="H64" s="330"/>
      <c r="I64" s="300" t="s">
        <v>32</v>
      </c>
      <c r="J64" s="301"/>
      <c r="K64" s="302"/>
      <c r="L64" s="303">
        <v>36</v>
      </c>
      <c r="M64" s="304"/>
      <c r="N64" s="299">
        <v>36</v>
      </c>
      <c r="O64" s="299"/>
      <c r="P64" s="27">
        <v>36</v>
      </c>
      <c r="Q64" s="27">
        <v>72</v>
      </c>
      <c r="R64" s="299">
        <v>36</v>
      </c>
      <c r="S64" s="299"/>
      <c r="T64" s="60"/>
      <c r="U64" s="32"/>
      <c r="V64" s="32"/>
      <c r="W64" s="32"/>
      <c r="X64" s="32"/>
    </row>
    <row r="65" spans="2:28" ht="37.5" customHeight="1">
      <c r="B65" s="319"/>
      <c r="C65" s="320"/>
      <c r="D65" s="320"/>
      <c r="E65" s="320"/>
      <c r="F65" s="320"/>
      <c r="G65" s="320"/>
      <c r="H65" s="330"/>
      <c r="I65" s="300" t="s">
        <v>34</v>
      </c>
      <c r="J65" s="301"/>
      <c r="K65" s="302"/>
      <c r="L65" s="303">
        <v>0</v>
      </c>
      <c r="M65" s="304"/>
      <c r="N65" s="299">
        <v>72</v>
      </c>
      <c r="O65" s="299"/>
      <c r="P65" s="27">
        <v>144</v>
      </c>
      <c r="Q65" s="27">
        <v>0</v>
      </c>
      <c r="R65" s="299">
        <v>324</v>
      </c>
      <c r="S65" s="299"/>
      <c r="T65" s="60">
        <v>720</v>
      </c>
      <c r="U65" s="33"/>
      <c r="V65" s="33"/>
      <c r="W65" s="33"/>
      <c r="X65" s="33"/>
      <c r="AA65" s="35"/>
      <c r="AB65" s="103"/>
    </row>
    <row r="66" spans="2:24" ht="24.75" customHeight="1">
      <c r="B66" s="321" t="s">
        <v>113</v>
      </c>
      <c r="C66" s="322"/>
      <c r="D66" s="322"/>
      <c r="E66" s="322"/>
      <c r="F66" s="322"/>
      <c r="G66" s="322"/>
      <c r="H66" s="330"/>
      <c r="I66" s="300" t="s">
        <v>35</v>
      </c>
      <c r="J66" s="301"/>
      <c r="K66" s="302"/>
      <c r="L66" s="303"/>
      <c r="M66" s="304"/>
      <c r="N66" s="299">
        <v>1</v>
      </c>
      <c r="O66" s="299"/>
      <c r="P66" s="27">
        <v>1</v>
      </c>
      <c r="Q66" s="27">
        <v>4</v>
      </c>
      <c r="R66" s="299">
        <v>1</v>
      </c>
      <c r="S66" s="299"/>
      <c r="T66" s="60"/>
      <c r="U66" s="33"/>
      <c r="V66" s="33"/>
      <c r="W66" s="33"/>
      <c r="X66" s="33"/>
    </row>
    <row r="67" spans="2:24" ht="36" customHeight="1">
      <c r="B67" s="323"/>
      <c r="C67" s="322"/>
      <c r="D67" s="322"/>
      <c r="E67" s="322"/>
      <c r="F67" s="322"/>
      <c r="G67" s="322"/>
      <c r="H67" s="330"/>
      <c r="I67" s="300" t="s">
        <v>36</v>
      </c>
      <c r="J67" s="301"/>
      <c r="K67" s="302"/>
      <c r="L67" s="303">
        <v>2</v>
      </c>
      <c r="M67" s="304"/>
      <c r="N67" s="356" t="s">
        <v>157</v>
      </c>
      <c r="O67" s="299"/>
      <c r="P67" s="27">
        <v>3</v>
      </c>
      <c r="Q67" s="150" t="s">
        <v>158</v>
      </c>
      <c r="R67" s="356" t="s">
        <v>159</v>
      </c>
      <c r="S67" s="299"/>
      <c r="T67" s="182" t="s">
        <v>160</v>
      </c>
      <c r="U67" s="33"/>
      <c r="V67" s="33"/>
      <c r="W67" s="33"/>
      <c r="X67" s="33"/>
    </row>
    <row r="68" spans="2:24" ht="33" customHeight="1" thickBot="1">
      <c r="B68" s="324"/>
      <c r="C68" s="325"/>
      <c r="D68" s="325"/>
      <c r="E68" s="325"/>
      <c r="F68" s="325"/>
      <c r="G68" s="325"/>
      <c r="H68" s="331"/>
      <c r="I68" s="326" t="s">
        <v>37</v>
      </c>
      <c r="J68" s="327"/>
      <c r="K68" s="328"/>
      <c r="L68" s="357">
        <v>1</v>
      </c>
      <c r="M68" s="358"/>
      <c r="N68" s="355">
        <v>1</v>
      </c>
      <c r="O68" s="355"/>
      <c r="P68" s="36">
        <v>1</v>
      </c>
      <c r="Q68" s="36">
        <v>1</v>
      </c>
      <c r="R68" s="355"/>
      <c r="S68" s="355"/>
      <c r="T68" s="93"/>
      <c r="U68" s="33"/>
      <c r="V68" s="33"/>
      <c r="W68" s="33"/>
      <c r="X68" s="33"/>
    </row>
    <row r="69" spans="9:24" ht="15">
      <c r="I69" s="62"/>
      <c r="U69" s="33"/>
      <c r="V69" s="33"/>
      <c r="W69" s="33"/>
      <c r="X69" s="33"/>
    </row>
    <row r="70" spans="9:24" ht="15">
      <c r="I70" s="62"/>
      <c r="U70" s="33"/>
      <c r="V70" s="33"/>
      <c r="W70" s="33"/>
      <c r="X70" s="33"/>
    </row>
    <row r="71" spans="6:24" ht="15">
      <c r="F71" s="4"/>
      <c r="I71" s="62"/>
      <c r="U71" s="33"/>
      <c r="V71" s="33"/>
      <c r="W71" s="33"/>
      <c r="X71" s="33"/>
    </row>
    <row r="72" spans="9:24" ht="15">
      <c r="I72" s="62"/>
      <c r="U72" s="33"/>
      <c r="V72" s="33"/>
      <c r="W72" s="33"/>
      <c r="X72" s="33"/>
    </row>
    <row r="73" spans="9:24" ht="15">
      <c r="I73" s="62"/>
      <c r="U73" s="33"/>
      <c r="V73" s="33"/>
      <c r="W73" s="33"/>
      <c r="X73" s="33"/>
    </row>
    <row r="74" spans="9:24" ht="15">
      <c r="I74" s="62"/>
      <c r="U74" s="33"/>
      <c r="V74" s="33"/>
      <c r="W74" s="33"/>
      <c r="X74" s="33"/>
    </row>
    <row r="75" spans="9:24" ht="15">
      <c r="I75" s="62"/>
      <c r="U75" s="33"/>
      <c r="V75" s="33"/>
      <c r="W75" s="33"/>
      <c r="X75" s="33"/>
    </row>
    <row r="76" spans="9:24" ht="15">
      <c r="I76" s="62"/>
      <c r="U76" s="33"/>
      <c r="V76" s="33"/>
      <c r="W76" s="33"/>
      <c r="X76" s="33"/>
    </row>
    <row r="77" spans="9:24" ht="15">
      <c r="I77" s="62"/>
      <c r="U77" s="33"/>
      <c r="V77" s="33"/>
      <c r="W77" s="33"/>
      <c r="X77" s="33"/>
    </row>
    <row r="78" spans="9:24" ht="15">
      <c r="I78" s="62"/>
      <c r="U78" s="33"/>
      <c r="V78" s="33"/>
      <c r="W78" s="33"/>
      <c r="X78" s="33"/>
    </row>
    <row r="79" spans="9:24" ht="15">
      <c r="I79" s="62"/>
      <c r="U79" s="33"/>
      <c r="V79" s="33"/>
      <c r="W79" s="33"/>
      <c r="X79" s="33"/>
    </row>
    <row r="80" ht="15">
      <c r="I80" s="62"/>
    </row>
    <row r="81" ht="15">
      <c r="I81" s="62"/>
    </row>
    <row r="82" ht="15">
      <c r="I82" s="62"/>
    </row>
    <row r="83" ht="15">
      <c r="I83" s="62"/>
    </row>
    <row r="84" ht="15">
      <c r="I84" s="62"/>
    </row>
    <row r="85" ht="15">
      <c r="I85" s="62"/>
    </row>
    <row r="86" ht="15">
      <c r="I86" s="62"/>
    </row>
    <row r="87" ht="15">
      <c r="I87" s="62"/>
    </row>
    <row r="88" ht="15">
      <c r="I88" s="62"/>
    </row>
    <row r="89" ht="15">
      <c r="I89" s="62"/>
    </row>
    <row r="90" ht="15">
      <c r="I90" s="62"/>
    </row>
    <row r="91" ht="15">
      <c r="I91" s="62"/>
    </row>
    <row r="92" ht="15">
      <c r="I92" s="62"/>
    </row>
    <row r="93" ht="15">
      <c r="I93" s="62"/>
    </row>
    <row r="94" ht="15">
      <c r="I94" s="62"/>
    </row>
    <row r="95" ht="15">
      <c r="I95" s="62"/>
    </row>
    <row r="96" ht="15">
      <c r="I96" s="62"/>
    </row>
    <row r="97" ht="15">
      <c r="I97" s="62"/>
    </row>
    <row r="98" ht="15">
      <c r="I98" s="62"/>
    </row>
    <row r="99" ht="15">
      <c r="I99" s="62"/>
    </row>
    <row r="100" ht="15">
      <c r="I100" s="62"/>
    </row>
    <row r="101" ht="15">
      <c r="I101" s="62"/>
    </row>
    <row r="102" ht="15">
      <c r="I102" s="62"/>
    </row>
    <row r="103" ht="15">
      <c r="I103" s="62"/>
    </row>
    <row r="104" ht="15">
      <c r="I104" s="62"/>
    </row>
    <row r="105" ht="15">
      <c r="I105" s="62"/>
    </row>
    <row r="106" ht="15">
      <c r="I106" s="62"/>
    </row>
    <row r="107" ht="15">
      <c r="I107" s="62"/>
    </row>
    <row r="108" ht="15">
      <c r="I108" s="62"/>
    </row>
    <row r="109" ht="15">
      <c r="I109" s="62"/>
    </row>
    <row r="110" ht="15">
      <c r="I110" s="62"/>
    </row>
    <row r="111" ht="15">
      <c r="I111" s="62"/>
    </row>
    <row r="112" ht="15">
      <c r="I112" s="62"/>
    </row>
    <row r="113" ht="15">
      <c r="I113" s="62"/>
    </row>
    <row r="114" ht="15">
      <c r="I114" s="62"/>
    </row>
    <row r="115" ht="15">
      <c r="I115" s="62"/>
    </row>
    <row r="116" ht="15">
      <c r="I116" s="62"/>
    </row>
    <row r="117" ht="15">
      <c r="I117" s="62"/>
    </row>
    <row r="118" ht="15">
      <c r="I118" s="62"/>
    </row>
    <row r="119" ht="15">
      <c r="I119" s="62"/>
    </row>
    <row r="120" ht="15">
      <c r="I120" s="62"/>
    </row>
    <row r="121" ht="15">
      <c r="I121" s="62"/>
    </row>
    <row r="122" ht="15">
      <c r="I122" s="62"/>
    </row>
    <row r="123" ht="15">
      <c r="I123" s="62"/>
    </row>
    <row r="124" ht="15">
      <c r="I124" s="62"/>
    </row>
    <row r="125" ht="15">
      <c r="I125" s="62"/>
    </row>
    <row r="126" ht="15">
      <c r="I126" s="62"/>
    </row>
  </sheetData>
  <sheetProtection/>
  <mergeCells count="313">
    <mergeCell ref="L59:M59"/>
    <mergeCell ref="J60:K60"/>
    <mergeCell ref="J59:K59"/>
    <mergeCell ref="N59:O59"/>
    <mergeCell ref="N60:O60"/>
    <mergeCell ref="L37:M37"/>
    <mergeCell ref="L39:M39"/>
    <mergeCell ref="J43:K43"/>
    <mergeCell ref="J51:K51"/>
    <mergeCell ref="R20:S20"/>
    <mergeCell ref="J13:K13"/>
    <mergeCell ref="L22:M22"/>
    <mergeCell ref="C34:E34"/>
    <mergeCell ref="J34:K34"/>
    <mergeCell ref="L34:M34"/>
    <mergeCell ref="R34:S34"/>
    <mergeCell ref="C32:E32"/>
    <mergeCell ref="J32:K32"/>
    <mergeCell ref="L32:M32"/>
    <mergeCell ref="C39:E39"/>
    <mergeCell ref="C12:E12"/>
    <mergeCell ref="C25:E25"/>
    <mergeCell ref="C26:E26"/>
    <mergeCell ref="N48:O48"/>
    <mergeCell ref="N49:O49"/>
    <mergeCell ref="C20:E20"/>
    <mergeCell ref="N32:O32"/>
    <mergeCell ref="C33:E33"/>
    <mergeCell ref="J33:K33"/>
    <mergeCell ref="I2:T2"/>
    <mergeCell ref="J28:K28"/>
    <mergeCell ref="J29:K29"/>
    <mergeCell ref="R12:S12"/>
    <mergeCell ref="J45:K45"/>
    <mergeCell ref="L45:M45"/>
    <mergeCell ref="R11:S11"/>
    <mergeCell ref="P5:Q5"/>
    <mergeCell ref="J25:K25"/>
    <mergeCell ref="J26:K26"/>
    <mergeCell ref="L27:M27"/>
    <mergeCell ref="L25:M25"/>
    <mergeCell ref="C14:E14"/>
    <mergeCell ref="J30:K30"/>
    <mergeCell ref="J15:K15"/>
    <mergeCell ref="C15:E15"/>
    <mergeCell ref="L26:M26"/>
    <mergeCell ref="L15:M15"/>
    <mergeCell ref="C19:E19"/>
    <mergeCell ref="L14:M14"/>
    <mergeCell ref="C17:E17"/>
    <mergeCell ref="C18:E18"/>
    <mergeCell ref="L19:M19"/>
    <mergeCell ref="L24:M24"/>
    <mergeCell ref="L17:M17"/>
    <mergeCell ref="J24:K24"/>
    <mergeCell ref="L18:M18"/>
    <mergeCell ref="J18:K18"/>
    <mergeCell ref="J17:K17"/>
    <mergeCell ref="C35:E35"/>
    <mergeCell ref="J35:K35"/>
    <mergeCell ref="C51:E51"/>
    <mergeCell ref="J50:K50"/>
    <mergeCell ref="F13:F14"/>
    <mergeCell ref="J12:K12"/>
    <mergeCell ref="C31:E31"/>
    <mergeCell ref="C48:E48"/>
    <mergeCell ref="C41:E41"/>
    <mergeCell ref="J16:K16"/>
    <mergeCell ref="L6:M7"/>
    <mergeCell ref="N6:O7"/>
    <mergeCell ref="P6:P7"/>
    <mergeCell ref="N9:O9"/>
    <mergeCell ref="J10:K10"/>
    <mergeCell ref="N12:O12"/>
    <mergeCell ref="N11:O11"/>
    <mergeCell ref="L11:M11"/>
    <mergeCell ref="L9:M9"/>
    <mergeCell ref="L4:T4"/>
    <mergeCell ref="R5:T5"/>
    <mergeCell ref="T6:T7"/>
    <mergeCell ref="L10:M10"/>
    <mergeCell ref="R6:S7"/>
    <mergeCell ref="N10:O10"/>
    <mergeCell ref="R9:S9"/>
    <mergeCell ref="R10:S10"/>
    <mergeCell ref="L5:O5"/>
    <mergeCell ref="Q6:Q7"/>
    <mergeCell ref="L41:M41"/>
    <mergeCell ref="J42:K42"/>
    <mergeCell ref="J48:K48"/>
    <mergeCell ref="J49:K49"/>
    <mergeCell ref="L48:M48"/>
    <mergeCell ref="L43:M43"/>
    <mergeCell ref="L42:M42"/>
    <mergeCell ref="L49:M49"/>
    <mergeCell ref="J46:K46"/>
    <mergeCell ref="C52:E52"/>
    <mergeCell ref="C54:E54"/>
    <mergeCell ref="J54:K54"/>
    <mergeCell ref="J53:K53"/>
    <mergeCell ref="C43:E43"/>
    <mergeCell ref="C49:E49"/>
    <mergeCell ref="C44:E44"/>
    <mergeCell ref="C47:E47"/>
    <mergeCell ref="J44:K44"/>
    <mergeCell ref="J47:K47"/>
    <mergeCell ref="J39:K39"/>
    <mergeCell ref="C46:E46"/>
    <mergeCell ref="C22:E22"/>
    <mergeCell ref="C28:E28"/>
    <mergeCell ref="C29:E29"/>
    <mergeCell ref="C42:E42"/>
    <mergeCell ref="J41:K41"/>
    <mergeCell ref="C40:E40"/>
    <mergeCell ref="J27:K27"/>
    <mergeCell ref="C38:E38"/>
    <mergeCell ref="J14:K14"/>
    <mergeCell ref="J23:K23"/>
    <mergeCell ref="J19:K19"/>
    <mergeCell ref="L12:M12"/>
    <mergeCell ref="J11:K11"/>
    <mergeCell ref="B4:B9"/>
    <mergeCell ref="C4:E9"/>
    <mergeCell ref="F4:F9"/>
    <mergeCell ref="C10:E10"/>
    <mergeCell ref="L13:M13"/>
    <mergeCell ref="C13:E13"/>
    <mergeCell ref="G4:K4"/>
    <mergeCell ref="G5:G9"/>
    <mergeCell ref="I5:K5"/>
    <mergeCell ref="C11:E11"/>
    <mergeCell ref="J6:K6"/>
    <mergeCell ref="R56:S56"/>
    <mergeCell ref="R13:S13"/>
    <mergeCell ref="R39:S39"/>
    <mergeCell ref="C24:E24"/>
    <mergeCell ref="C23:E23"/>
    <mergeCell ref="C16:E16"/>
    <mergeCell ref="N16:O16"/>
    <mergeCell ref="L23:M23"/>
    <mergeCell ref="L16:M16"/>
    <mergeCell ref="C53:E53"/>
    <mergeCell ref="N44:O44"/>
    <mergeCell ref="N23:O23"/>
    <mergeCell ref="L50:M50"/>
    <mergeCell ref="N50:O50"/>
    <mergeCell ref="N45:O45"/>
    <mergeCell ref="C50:E50"/>
    <mergeCell ref="L40:M40"/>
    <mergeCell ref="L31:M31"/>
    <mergeCell ref="L35:M35"/>
    <mergeCell ref="N31:O31"/>
    <mergeCell ref="J52:K52"/>
    <mergeCell ref="H5:H9"/>
    <mergeCell ref="I6:I9"/>
    <mergeCell ref="J7:K9"/>
    <mergeCell ref="J22:K22"/>
    <mergeCell ref="L65:M65"/>
    <mergeCell ref="J57:K57"/>
    <mergeCell ref="L52:M52"/>
    <mergeCell ref="L47:M47"/>
    <mergeCell ref="L44:M44"/>
    <mergeCell ref="J61:K61"/>
    <mergeCell ref="R64:S64"/>
    <mergeCell ref="J55:K55"/>
    <mergeCell ref="N58:O58"/>
    <mergeCell ref="C57:E57"/>
    <mergeCell ref="J56:K56"/>
    <mergeCell ref="L56:M56"/>
    <mergeCell ref="L57:M57"/>
    <mergeCell ref="N57:O57"/>
    <mergeCell ref="R59:S59"/>
    <mergeCell ref="L60:M60"/>
    <mergeCell ref="N68:O68"/>
    <mergeCell ref="R67:S67"/>
    <mergeCell ref="N65:O65"/>
    <mergeCell ref="N66:O66"/>
    <mergeCell ref="N67:O67"/>
    <mergeCell ref="R66:S66"/>
    <mergeCell ref="R68:S68"/>
    <mergeCell ref="R65:S65"/>
    <mergeCell ref="L68:M68"/>
    <mergeCell ref="C55:E55"/>
    <mergeCell ref="C58:E58"/>
    <mergeCell ref="C59:E59"/>
    <mergeCell ref="B61:E61"/>
    <mergeCell ref="B63:G63"/>
    <mergeCell ref="B64:G64"/>
    <mergeCell ref="C56:E56"/>
    <mergeCell ref="C62:E62"/>
    <mergeCell ref="C60:E60"/>
    <mergeCell ref="B65:G65"/>
    <mergeCell ref="B66:G68"/>
    <mergeCell ref="I68:K68"/>
    <mergeCell ref="I66:K66"/>
    <mergeCell ref="I67:K67"/>
    <mergeCell ref="H63:H68"/>
    <mergeCell ref="I63:K63"/>
    <mergeCell ref="L64:M64"/>
    <mergeCell ref="I65:K65"/>
    <mergeCell ref="L66:M66"/>
    <mergeCell ref="R61:S61"/>
    <mergeCell ref="N61:O61"/>
    <mergeCell ref="N63:O63"/>
    <mergeCell ref="L61:M61"/>
    <mergeCell ref="L63:M63"/>
    <mergeCell ref="R63:S63"/>
    <mergeCell ref="F62:T62"/>
    <mergeCell ref="N64:O64"/>
    <mergeCell ref="I64:K64"/>
    <mergeCell ref="L67:M67"/>
    <mergeCell ref="R47:S47"/>
    <mergeCell ref="R44:S44"/>
    <mergeCell ref="R55:S55"/>
    <mergeCell ref="R46:S46"/>
    <mergeCell ref="R54:S54"/>
    <mergeCell ref="N46:O46"/>
    <mergeCell ref="N54:O54"/>
    <mergeCell ref="J58:K58"/>
    <mergeCell ref="N19:O19"/>
    <mergeCell ref="R37:S37"/>
    <mergeCell ref="R38:S38"/>
    <mergeCell ref="N39:O39"/>
    <mergeCell ref="N37:O37"/>
    <mergeCell ref="N24:O24"/>
    <mergeCell ref="N41:O41"/>
    <mergeCell ref="L58:M58"/>
    <mergeCell ref="N38:O38"/>
    <mergeCell ref="R17:S17"/>
    <mergeCell ref="R42:S42"/>
    <mergeCell ref="N26:O26"/>
    <mergeCell ref="N25:O25"/>
    <mergeCell ref="R29:S29"/>
    <mergeCell ref="R21:S21"/>
    <mergeCell ref="R26:S26"/>
    <mergeCell ref="R35:S35"/>
    <mergeCell ref="N27:O27"/>
    <mergeCell ref="R23:S23"/>
    <mergeCell ref="V39:W39"/>
    <mergeCell ref="N43:O43"/>
    <mergeCell ref="N42:O42"/>
    <mergeCell ref="X42:Y42"/>
    <mergeCell ref="N14:O14"/>
    <mergeCell ref="N13:O13"/>
    <mergeCell ref="R18:S18"/>
    <mergeCell ref="R16:S16"/>
    <mergeCell ref="R14:S14"/>
    <mergeCell ref="R15:S15"/>
    <mergeCell ref="R24:S24"/>
    <mergeCell ref="R41:S41"/>
    <mergeCell ref="R48:S48"/>
    <mergeCell ref="AD38:AE38"/>
    <mergeCell ref="V44:W44"/>
    <mergeCell ref="V46:W46"/>
    <mergeCell ref="X39:Y39"/>
    <mergeCell ref="X38:Y38"/>
    <mergeCell ref="Z38:AA38"/>
    <mergeCell ref="X44:Y44"/>
    <mergeCell ref="L53:M53"/>
    <mergeCell ref="R50:S50"/>
    <mergeCell ref="L51:M51"/>
    <mergeCell ref="N52:O52"/>
    <mergeCell ref="N51:O51"/>
    <mergeCell ref="N47:O47"/>
    <mergeCell ref="R49:S49"/>
    <mergeCell ref="X40:Y40"/>
    <mergeCell ref="C37:E37"/>
    <mergeCell ref="J37:K37"/>
    <mergeCell ref="J38:K38"/>
    <mergeCell ref="L38:M38"/>
    <mergeCell ref="V40:W40"/>
    <mergeCell ref="N40:O40"/>
    <mergeCell ref="J40:K40"/>
    <mergeCell ref="R40:S40"/>
    <mergeCell ref="V38:W38"/>
    <mergeCell ref="R58:S58"/>
    <mergeCell ref="U58:V58"/>
    <mergeCell ref="V41:W41"/>
    <mergeCell ref="L46:M46"/>
    <mergeCell ref="N55:O55"/>
    <mergeCell ref="R53:S53"/>
    <mergeCell ref="R51:S51"/>
    <mergeCell ref="L55:M55"/>
    <mergeCell ref="N56:O56"/>
    <mergeCell ref="L54:M54"/>
    <mergeCell ref="R19:S19"/>
    <mergeCell ref="X62:Y62"/>
    <mergeCell ref="X61:Y61"/>
    <mergeCell ref="R57:S57"/>
    <mergeCell ref="V42:W42"/>
    <mergeCell ref="N53:O53"/>
    <mergeCell ref="X41:Y41"/>
    <mergeCell ref="U59:V59"/>
    <mergeCell ref="U57:V57"/>
    <mergeCell ref="R60:S60"/>
    <mergeCell ref="U11:V11"/>
    <mergeCell ref="R52:S52"/>
    <mergeCell ref="R43:S43"/>
    <mergeCell ref="R22:S22"/>
    <mergeCell ref="R45:S45"/>
    <mergeCell ref="N17:O17"/>
    <mergeCell ref="R25:S25"/>
    <mergeCell ref="N22:O22"/>
    <mergeCell ref="N18:O18"/>
    <mergeCell ref="N15:O15"/>
    <mergeCell ref="L33:M33"/>
    <mergeCell ref="N30:O30"/>
    <mergeCell ref="N29:O29"/>
    <mergeCell ref="N28:O28"/>
    <mergeCell ref="L29:M29"/>
    <mergeCell ref="L30:M30"/>
    <mergeCell ref="L28:M28"/>
    <mergeCell ref="N33:O33"/>
  </mergeCells>
  <printOptions/>
  <pageMargins left="0.5118110236220472" right="0.11811023622047245" top="0.15748031496062992" bottom="0.15748031496062992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Алия</cp:lastModifiedBy>
  <cp:lastPrinted>2017-06-01T07:24:31Z</cp:lastPrinted>
  <dcterms:created xsi:type="dcterms:W3CDTF">2010-10-07T12:21:00Z</dcterms:created>
  <dcterms:modified xsi:type="dcterms:W3CDTF">2017-11-26T09:30:15Z</dcterms:modified>
  <cp:category/>
  <cp:version/>
  <cp:contentType/>
  <cp:contentStatus/>
</cp:coreProperties>
</file>